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4.10/"/>
    </mc:Choice>
  </mc:AlternateContent>
  <xr:revisionPtr revIDLastSave="21" documentId="13_ncr:1_{AC3BFE94-2608-42AB-9F82-1D7486F390EE}" xr6:coauthVersionLast="47" xr6:coauthVersionMax="47" xr10:uidLastSave="{97F70AAE-8A4A-43A5-B598-54DF81FD7E30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I56" i="1" s="1"/>
  <c r="F24" i="1"/>
  <c r="F57" i="1" s="1"/>
  <c r="O23" i="1"/>
  <c r="O24" i="1" s="1"/>
  <c r="O57" i="1" s="1"/>
  <c r="L23" i="1"/>
  <c r="L24" i="1" s="1"/>
  <c r="L57" i="1" s="1"/>
  <c r="L17" i="1"/>
  <c r="O17" i="1" s="1"/>
  <c r="I19" i="1"/>
  <c r="L19" i="1" s="1"/>
  <c r="O19" i="1" s="1"/>
  <c r="I18" i="1"/>
  <c r="L18" i="1" s="1"/>
  <c r="O18" i="1" s="1"/>
  <c r="I57" i="1" l="1"/>
  <c r="F56" i="1"/>
  <c r="O56" i="1"/>
  <c r="L5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<sst xmlns="http://schemas.openxmlformats.org/spreadsheetml/2006/main" count="76" uniqueCount="76">
  <si>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</si>
  <si>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</si>
  <si>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</si>
  <si>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</si>
  <si>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</si>
  <si>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</si>
  <si>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</si>
  <si>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</si>
  <si>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</si>
  <si>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</si>
  <si>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</si>
  <si>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</si>
  <si>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</si>
  <si>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</si>
  <si>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</si>
  <si>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</si>
  <si>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</si>
  <si>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</si>
  <si>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</si>
  <si>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</si>
  <si>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</si>
  <si>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</si>
  <si>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</si>
  <si>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</si>
  <si>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</si>
  <si>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</si>
  <si>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</si>
  <si>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</si>
  <si>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</si>
  <si>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</si>
  <si>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</si>
  <si>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</si>
  <si>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</si>
  <si>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</si>
  <si>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</si>
  <si>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</si>
  <si>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</si>
  <si>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</si>
  <si>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</si>
  <si>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</si>
  <si>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</si>
  <si>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</si>
  <si>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</si>
  <si>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</si>
  <si>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</si>
  <si>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</si>
  <si>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</si>
  <si>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</si>
  <si>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</si>
  <si>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</si>
  <si>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</si>
  <si>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</si>
  <si>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</si>
  <si>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</si>
  <si>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</si>
  <si>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 kg +/-5%</t>
  </si>
  <si>
    <t>Doskonały do pieczenia ciast, pizzy, frytek, pasztetów itd. Dwustronnie powlekany silikonem, co zapobiega przywieraniu potraw. Umożliwia pieczenie bez konieczności natłuszczania blachy. Można stosować w tradycyjnych piekarnikach oraz w kuchenkach mikrofalowych. Używany jako przekładka pozwala bez trudu rozdzielać głęboko zamrożone produkty. Odporny na wysokie temperatury – do 220°C.</t>
  </si>
  <si>
    <t>ilość warstw</t>
  </si>
  <si>
    <t>Waga 1 szt.:</t>
  </si>
  <si>
    <t>Wymiary sztuki:</t>
  </si>
  <si>
    <t>Jednostka miary sprzedaży:</t>
  </si>
  <si>
    <t>brązowy</t>
  </si>
  <si>
    <t>rolka</t>
  </si>
  <si>
    <t>MASTER Papier do pieczenia kartonik 38cm x 50m</t>
  </si>
  <si>
    <t>0,38m x 50m</t>
  </si>
  <si>
    <t>S-208</t>
  </si>
  <si>
    <t>papier dwustronnie silikonowany</t>
  </si>
  <si>
    <t>0,706 kg</t>
  </si>
  <si>
    <t>55 mm</t>
  </si>
  <si>
    <t xml:space="preserve">POZIOM I                         
 (jednostka-rolka bez tulejki)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</si>
  <si>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</si>
  <si>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</si>
  <si>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</si>
  <si>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
3. Formuły zawierają już wagę i wysokość palety.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</si>
  <si>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</si>
  <si>
    <t>+6 kartonów na górze=50 kart.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</si>
</sst>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49" fontId="0" fillId="0" borderId="11" xfId="0" applyNumberFormat="1" applyBorder="1"/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2" borderId="6" xfId="1" applyBorder="1" applyAlignment="1" applyProtection="1">
      <alignment vertical="center"/>
      <protection locked="0"/>
    </xf>
    <xf numFmtId="0" fontId="8" fillId="2" borderId="7" xfId="1" applyBorder="1" applyAlignment="1" applyProtection="1">
      <alignment vertical="center"/>
      <protection locked="0"/>
    </xf>
    <xf numFmtId="0" fontId="8" fillId="2" borderId="8" xfId="1" applyBorder="1" applyAlignment="1" applyProtection="1">
      <alignment vertical="center"/>
      <protection locked="0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63</xdr:row>
          <xdr:rowOff>2095500</xdr:rowOff>
        </xdr:from>
        <xdr:to>
          <xdr:col>15</xdr:col>
          <xdr:colOff>228600</xdr:colOff>
          <xdr:row>63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4"/>
  <sheetViews>
    <sheetView tabSelected="1" view="pageBreakPreview" zoomScale="85" zoomScaleNormal="85" zoomScaleSheetLayoutView="85" workbookViewId="0">
      <selection activeCell="U24" sqref="U24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13</v>
      </c>
      <c r="E2" s="89">
        <v>45944</v>
      </c>
      <c r="F2" s="90"/>
      <c r="G2" s="90"/>
      <c r="H2" s="90"/>
      <c r="I2" s="91"/>
      <c r="K2" s="7" t="s">
        <v>14</v>
      </c>
      <c r="L2" s="92"/>
      <c r="M2" s="93"/>
      <c r="N2" s="94" t="s">
        <v>15</v>
      </c>
      <c r="O2" s="95"/>
      <c r="P2" s="96">
        <v>1</v>
      </c>
      <c r="Q2" s="97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98" t="s">
        <v>63</v>
      </c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100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16</v>
      </c>
      <c r="B6" s="1"/>
      <c r="C6" s="1"/>
      <c r="D6" s="2"/>
      <c r="E6" s="86" t="s">
        <v>17</v>
      </c>
      <c r="F6" s="87"/>
      <c r="G6" s="87"/>
      <c r="H6" s="87"/>
      <c r="I6" s="88"/>
      <c r="J6" s="3"/>
      <c r="K6" s="1" t="s">
        <v>58</v>
      </c>
      <c r="L6" s="86" t="s">
        <v>67</v>
      </c>
      <c r="M6" s="87"/>
      <c r="N6" s="87"/>
      <c r="O6" s="87"/>
      <c r="P6" s="87"/>
      <c r="Q6" s="88"/>
    </row>
    <row r="7" spans="1:19" ht="36.75" customHeight="1" thickBot="1" x14ac:dyDescent="0.35">
      <c r="A7" s="1" t="s">
        <v>10</v>
      </c>
      <c r="B7" s="1"/>
      <c r="C7" s="1"/>
      <c r="D7" s="2"/>
      <c r="E7" s="101" t="s">
        <v>61</v>
      </c>
      <c r="F7" s="102"/>
      <c r="G7" s="102"/>
      <c r="H7" s="102"/>
      <c r="I7" s="103"/>
      <c r="J7" s="3"/>
      <c r="K7" s="10" t="s">
        <v>59</v>
      </c>
      <c r="L7" s="86" t="s">
        <v>64</v>
      </c>
      <c r="M7" s="87"/>
      <c r="N7" s="87"/>
      <c r="O7" s="87"/>
      <c r="P7" s="87"/>
      <c r="Q7" s="88"/>
      <c r="S7" s="7"/>
    </row>
    <row r="8" spans="1:19" ht="43.8" thickBot="1" x14ac:dyDescent="0.35">
      <c r="A8" s="1" t="s">
        <v>11</v>
      </c>
      <c r="B8" s="1"/>
      <c r="C8" s="1"/>
      <c r="D8" s="2"/>
      <c r="E8" s="119" t="s">
        <v>66</v>
      </c>
      <c r="F8" s="120"/>
      <c r="G8" s="120"/>
      <c r="H8" s="120"/>
      <c r="I8" s="121"/>
      <c r="J8" s="3"/>
      <c r="K8" s="10" t="s">
        <v>60</v>
      </c>
      <c r="L8" s="86" t="s">
        <v>62</v>
      </c>
      <c r="M8" s="87"/>
      <c r="N8" s="87"/>
      <c r="O8" s="87"/>
      <c r="P8" s="87"/>
      <c r="Q8" s="88"/>
    </row>
    <row r="9" spans="1:19" ht="16.2" thickBot="1" x14ac:dyDescent="0.35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6.5" customHeight="1" x14ac:dyDescent="0.3">
      <c r="A10" s="4"/>
      <c r="B10" s="4"/>
      <c r="C10" s="4"/>
      <c r="E10" s="104" t="s">
        <v>74</v>
      </c>
      <c r="F10" s="105"/>
      <c r="G10" s="105"/>
      <c r="H10" s="105"/>
      <c r="I10" s="106"/>
      <c r="K10" s="7"/>
      <c r="L10" s="110" t="e" vm="1">
        <v>#VALUE!</v>
      </c>
      <c r="M10" s="111"/>
      <c r="N10" s="111"/>
      <c r="O10" s="111"/>
      <c r="P10" s="111"/>
      <c r="Q10" s="112"/>
    </row>
    <row r="11" spans="1:19" ht="16.2" thickBot="1" x14ac:dyDescent="0.35">
      <c r="A11" s="1" t="s">
        <v>2</v>
      </c>
      <c r="B11" s="1"/>
      <c r="C11" s="1"/>
      <c r="D11" s="2"/>
      <c r="E11" s="107"/>
      <c r="F11" s="108"/>
      <c r="G11" s="108"/>
      <c r="H11" s="108"/>
      <c r="I11" s="109"/>
      <c r="J11" s="8"/>
      <c r="K11" s="7" t="s">
        <v>12</v>
      </c>
      <c r="L11" s="113"/>
      <c r="M11" s="114"/>
      <c r="N11" s="114"/>
      <c r="O11" s="114"/>
      <c r="P11" s="114"/>
      <c r="Q11" s="115"/>
    </row>
    <row r="12" spans="1:19" ht="55.5" customHeight="1" thickBot="1" x14ac:dyDescent="0.35">
      <c r="A12" s="130" t="s">
        <v>9</v>
      </c>
      <c r="B12" s="130"/>
      <c r="C12" s="130"/>
      <c r="D12" s="2"/>
      <c r="E12" s="64" t="s">
        <v>65</v>
      </c>
      <c r="F12" s="65"/>
      <c r="G12" s="65"/>
      <c r="H12" s="65"/>
      <c r="I12" s="66"/>
      <c r="J12" s="9"/>
      <c r="K12" s="2"/>
      <c r="L12" s="116"/>
      <c r="M12" s="117"/>
      <c r="N12" s="117"/>
      <c r="O12" s="117"/>
      <c r="P12" s="117"/>
      <c r="Q12" s="118"/>
    </row>
    <row r="13" spans="1:19" ht="15" thickBo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9" ht="19.2" thickTop="1" thickBot="1" x14ac:dyDescent="0.35">
      <c r="A14" s="122" t="s">
        <v>19</v>
      </c>
      <c r="B14" s="123"/>
      <c r="C14" s="123"/>
      <c r="D14" s="123"/>
      <c r="E14" s="1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9" ht="44.25" customHeight="1" x14ac:dyDescent="0.3">
      <c r="A15" s="126"/>
      <c r="B15" s="127"/>
      <c r="C15" s="127"/>
      <c r="D15" s="127"/>
      <c r="E15" s="128"/>
      <c r="F15" s="51" t="s">
        <v>69</v>
      </c>
      <c r="G15" s="52"/>
      <c r="H15" s="129"/>
      <c r="I15" s="51" t="s">
        <v>70</v>
      </c>
      <c r="J15" s="52"/>
      <c r="K15" s="129"/>
      <c r="L15" s="51" t="s">
        <v>71</v>
      </c>
      <c r="M15" s="52"/>
      <c r="N15" s="129"/>
      <c r="O15" s="51" t="s">
        <v>72</v>
      </c>
      <c r="P15" s="52"/>
      <c r="Q15" s="53"/>
    </row>
    <row r="16" spans="1:19" x14ac:dyDescent="0.3">
      <c r="A16" s="32" t="s">
        <v>0</v>
      </c>
      <c r="B16" s="32"/>
      <c r="C16" s="32"/>
      <c r="D16" s="32"/>
      <c r="E16" s="32"/>
      <c r="F16" s="84">
        <v>5907732911794</v>
      </c>
      <c r="G16" s="84"/>
      <c r="H16" s="84"/>
      <c r="I16" s="84">
        <v>5907732916560</v>
      </c>
      <c r="J16" s="84"/>
      <c r="K16" s="84"/>
      <c r="L16" s="85"/>
      <c r="M16" s="85"/>
      <c r="N16" s="85"/>
      <c r="O16" s="85"/>
      <c r="P16" s="85"/>
      <c r="Q16" s="85"/>
    </row>
    <row r="17" spans="1:17" x14ac:dyDescent="0.3">
      <c r="A17" s="54" t="s">
        <v>20</v>
      </c>
      <c r="B17" s="32"/>
      <c r="C17" s="32"/>
      <c r="D17" s="32"/>
      <c r="E17" s="32"/>
      <c r="F17" s="33">
        <v>1</v>
      </c>
      <c r="G17" s="33"/>
      <c r="H17" s="33"/>
      <c r="I17" s="55">
        <v>20</v>
      </c>
      <c r="J17" s="55"/>
      <c r="K17" s="55"/>
      <c r="L17" s="56">
        <f>$I$17*$O$26</f>
        <v>220</v>
      </c>
      <c r="M17" s="56"/>
      <c r="N17" s="56"/>
      <c r="O17" s="56">
        <f>$L$17*$O$27</f>
        <v>880</v>
      </c>
      <c r="P17" s="56"/>
      <c r="Q17" s="56"/>
    </row>
    <row r="18" spans="1:17" x14ac:dyDescent="0.3">
      <c r="A18" s="54" t="s">
        <v>27</v>
      </c>
      <c r="B18" s="32"/>
      <c r="C18" s="32"/>
      <c r="D18" s="32"/>
      <c r="E18" s="32"/>
      <c r="F18" s="33">
        <v>0.70599999999999996</v>
      </c>
      <c r="G18" s="33"/>
      <c r="H18" s="33"/>
      <c r="I18" s="69">
        <f>$I$17*$F$18</f>
        <v>14.12</v>
      </c>
      <c r="J18" s="69"/>
      <c r="K18" s="69"/>
      <c r="L18" s="70">
        <f>$I$18*$O$26</f>
        <v>155.32</v>
      </c>
      <c r="M18" s="71"/>
      <c r="N18" s="72"/>
      <c r="O18" s="67">
        <f>($L$18*$O$27)</f>
        <v>621.28</v>
      </c>
      <c r="P18" s="67"/>
      <c r="Q18" s="67"/>
    </row>
    <row r="19" spans="1:17" x14ac:dyDescent="0.3">
      <c r="A19" s="54" t="s">
        <v>28</v>
      </c>
      <c r="B19" s="32"/>
      <c r="C19" s="32"/>
      <c r="D19" s="32"/>
      <c r="E19" s="32"/>
      <c r="F19" s="57">
        <v>0.70699999999999996</v>
      </c>
      <c r="G19" s="58"/>
      <c r="H19" s="59"/>
      <c r="I19" s="69">
        <f>$I$17*$F$19</f>
        <v>14.139999999999999</v>
      </c>
      <c r="J19" s="69"/>
      <c r="K19" s="69"/>
      <c r="L19" s="67">
        <f>$I$19*$O$26</f>
        <v>155.54</v>
      </c>
      <c r="M19" s="67"/>
      <c r="N19" s="67"/>
      <c r="O19" s="67">
        <f>($L$19*$O$27)+17</f>
        <v>639.16</v>
      </c>
      <c r="P19" s="67"/>
      <c r="Q19" s="67"/>
    </row>
    <row r="20" spans="1:17" x14ac:dyDescent="0.3">
      <c r="A20" s="60" t="s">
        <v>55</v>
      </c>
      <c r="B20" s="61"/>
      <c r="C20" s="61"/>
      <c r="D20" s="61"/>
      <c r="E20" s="62"/>
      <c r="F20" s="57"/>
      <c r="G20" s="58"/>
      <c r="H20" s="59"/>
      <c r="I20" s="63"/>
      <c r="J20" s="63"/>
      <c r="K20" s="63"/>
      <c r="L20" s="70"/>
      <c r="M20" s="71"/>
      <c r="N20" s="72"/>
      <c r="O20" s="131"/>
      <c r="P20" s="132"/>
      <c r="Q20" s="133"/>
    </row>
    <row r="21" spans="1:17" x14ac:dyDescent="0.3">
      <c r="A21" s="32" t="s">
        <v>4</v>
      </c>
      <c r="B21" s="32"/>
      <c r="C21" s="32"/>
      <c r="D21" s="32"/>
      <c r="E21" s="32"/>
      <c r="F21" s="33">
        <v>380</v>
      </c>
      <c r="G21" s="33"/>
      <c r="H21" s="33"/>
      <c r="I21" s="33">
        <v>390</v>
      </c>
      <c r="J21" s="33"/>
      <c r="K21" s="33"/>
      <c r="L21" s="68">
        <v>1200</v>
      </c>
      <c r="M21" s="68"/>
      <c r="N21" s="68"/>
      <c r="O21" s="68">
        <v>1200</v>
      </c>
      <c r="P21" s="68"/>
      <c r="Q21" s="68"/>
    </row>
    <row r="22" spans="1:17" x14ac:dyDescent="0.3">
      <c r="A22" s="32" t="s">
        <v>5</v>
      </c>
      <c r="B22" s="32"/>
      <c r="C22" s="32"/>
      <c r="D22" s="32"/>
      <c r="E22" s="32"/>
      <c r="F22" s="33">
        <v>55</v>
      </c>
      <c r="G22" s="33"/>
      <c r="H22" s="33"/>
      <c r="I22" s="33">
        <v>240</v>
      </c>
      <c r="J22" s="33"/>
      <c r="K22" s="33"/>
      <c r="L22" s="68">
        <v>800</v>
      </c>
      <c r="M22" s="68"/>
      <c r="N22" s="68"/>
      <c r="O22" s="68">
        <v>800</v>
      </c>
      <c r="P22" s="68"/>
      <c r="Q22" s="68"/>
    </row>
    <row r="23" spans="1:17" x14ac:dyDescent="0.3">
      <c r="A23" s="32" t="s">
        <v>6</v>
      </c>
      <c r="B23" s="32"/>
      <c r="C23" s="32"/>
      <c r="D23" s="32"/>
      <c r="E23" s="32"/>
      <c r="F23" s="33">
        <v>55</v>
      </c>
      <c r="G23" s="33"/>
      <c r="H23" s="33"/>
      <c r="I23" s="33">
        <v>305</v>
      </c>
      <c r="J23" s="33"/>
      <c r="K23" s="33"/>
      <c r="L23" s="68">
        <f>$I$23</f>
        <v>305</v>
      </c>
      <c r="M23" s="68"/>
      <c r="N23" s="68"/>
      <c r="O23" s="67">
        <f>($I$23*$O$27)+150</f>
        <v>1370</v>
      </c>
      <c r="P23" s="67"/>
      <c r="Q23" s="67"/>
    </row>
    <row r="24" spans="1:17" x14ac:dyDescent="0.3">
      <c r="A24" s="124" t="s">
        <v>18</v>
      </c>
      <c r="B24" s="124"/>
      <c r="C24" s="124"/>
      <c r="D24" s="124"/>
      <c r="E24" s="124"/>
      <c r="F24" s="125">
        <f>($F$21*$F$22*$F$23)/1000000000</f>
        <v>1.1494999999999999E-3</v>
      </c>
      <c r="G24" s="125"/>
      <c r="H24" s="125"/>
      <c r="I24" s="77">
        <f>($I$21*$I$22*$I$23)/1000000000</f>
        <v>2.8548E-2</v>
      </c>
      <c r="J24" s="77"/>
      <c r="K24" s="77"/>
      <c r="L24" s="77">
        <f>($L$21*$L$22*$L$23)/1000000000</f>
        <v>0.2928</v>
      </c>
      <c r="M24" s="77"/>
      <c r="N24" s="77"/>
      <c r="O24" s="77">
        <f>($O$21*$O$22*$O$23)/1000000000</f>
        <v>1.3151999999999999</v>
      </c>
      <c r="P24" s="77"/>
      <c r="Q24" s="77"/>
    </row>
    <row r="25" spans="1:17" ht="15" thickBot="1" x14ac:dyDescent="0.35"/>
    <row r="26" spans="1:17" ht="18.600000000000001" thickBot="1" x14ac:dyDescent="0.4">
      <c r="A26" s="7" t="s">
        <v>8</v>
      </c>
      <c r="F26" s="34"/>
      <c r="G26" s="35"/>
      <c r="H26" s="35"/>
      <c r="I26" s="35"/>
      <c r="J26" s="36"/>
      <c r="K26" s="17"/>
      <c r="L26" s="19" t="s">
        <v>25</v>
      </c>
      <c r="O26" s="78">
        <v>11</v>
      </c>
      <c r="P26" s="79"/>
      <c r="Q26" s="80"/>
    </row>
    <row r="27" spans="1:17" ht="17.25" customHeight="1" thickBot="1" x14ac:dyDescent="0.4">
      <c r="A27" s="1" t="s">
        <v>3</v>
      </c>
      <c r="B27" s="6"/>
      <c r="C27" s="6"/>
      <c r="D27" s="6"/>
      <c r="E27" s="6"/>
      <c r="F27" s="37"/>
      <c r="G27" s="38"/>
      <c r="H27" s="38"/>
      <c r="I27" s="38"/>
      <c r="J27" s="39"/>
      <c r="K27" s="18"/>
      <c r="L27" s="20" t="s">
        <v>26</v>
      </c>
      <c r="N27" s="15"/>
      <c r="O27" s="81">
        <v>4</v>
      </c>
      <c r="P27" s="82"/>
      <c r="Q27" s="83"/>
    </row>
    <row r="28" spans="1:17" ht="17.399999999999999" thickBot="1" x14ac:dyDescent="0.35">
      <c r="A28" s="1" t="s">
        <v>7</v>
      </c>
      <c r="F28" s="40">
        <v>0.23</v>
      </c>
      <c r="G28" s="41"/>
      <c r="H28" s="41"/>
      <c r="I28" s="41"/>
      <c r="J28" s="42"/>
      <c r="K28" s="17"/>
      <c r="L28" s="17"/>
      <c r="N28" s="15"/>
      <c r="O28" s="23" t="s">
        <v>75</v>
      </c>
    </row>
    <row r="29" spans="1:17" ht="16.8" x14ac:dyDescent="0.3">
      <c r="O29" s="15"/>
    </row>
    <row r="30" spans="1:17" ht="17.399999999999999" thickBot="1" x14ac:dyDescent="0.35">
      <c r="O30" s="15"/>
    </row>
    <row r="31" spans="1:17" ht="162" customHeight="1" thickBot="1" x14ac:dyDescent="0.35">
      <c r="A31" s="7" t="s">
        <v>21</v>
      </c>
      <c r="E31" s="16"/>
      <c r="F31" s="73" t="s">
        <v>73</v>
      </c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5"/>
    </row>
    <row r="32" spans="1:17" ht="24" customHeight="1" x14ac:dyDescent="0.3">
      <c r="A32" s="7" t="s">
        <v>22</v>
      </c>
      <c r="C32" s="44" t="s">
        <v>29</v>
      </c>
      <c r="D32" s="44"/>
      <c r="E32" s="44"/>
      <c r="F32" s="75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</row>
    <row r="33" spans="3:17" ht="16.5" customHeight="1" x14ac:dyDescent="0.3">
      <c r="C33" s="27" t="s">
        <v>30</v>
      </c>
      <c r="D33" s="27"/>
      <c r="E33" s="27"/>
      <c r="F33" s="24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3:17" ht="16.5" customHeight="1" x14ac:dyDescent="0.3">
      <c r="C34" s="27" t="s">
        <v>35</v>
      </c>
      <c r="D34" s="27"/>
      <c r="E34" s="27"/>
      <c r="F34" s="24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3:17" ht="16.5" customHeight="1" x14ac:dyDescent="0.3">
      <c r="C35" s="27" t="s">
        <v>31</v>
      </c>
      <c r="D35" s="27"/>
      <c r="E35" s="27"/>
      <c r="F35" s="24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3:17" ht="16.5" customHeight="1" x14ac:dyDescent="0.3">
      <c r="C36" s="27" t="s">
        <v>32</v>
      </c>
      <c r="D36" s="27"/>
      <c r="E36" s="27"/>
      <c r="F36" s="24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3:17" ht="16.5" customHeight="1" x14ac:dyDescent="0.3">
      <c r="C37" s="27" t="s">
        <v>33</v>
      </c>
      <c r="D37" s="27"/>
      <c r="E37" s="27"/>
      <c r="F37" s="24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3:17" ht="16.5" customHeight="1" x14ac:dyDescent="0.3">
      <c r="C38" s="27" t="s">
        <v>34</v>
      </c>
      <c r="D38" s="27"/>
      <c r="E38" s="27"/>
      <c r="F38" s="24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3:17" ht="16.5" customHeight="1" x14ac:dyDescent="0.3">
      <c r="C39" s="27" t="s">
        <v>57</v>
      </c>
      <c r="D39" s="27"/>
      <c r="E39" s="27"/>
      <c r="F39" s="24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3:17" ht="16.5" customHeight="1" x14ac:dyDescent="0.3">
      <c r="C40" s="27" t="s">
        <v>36</v>
      </c>
      <c r="D40" s="27"/>
      <c r="E40" s="27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24"/>
    </row>
    <row r="41" spans="3:17" ht="16.5" customHeight="1" x14ac:dyDescent="0.3">
      <c r="C41" s="27" t="s">
        <v>37</v>
      </c>
      <c r="D41" s="27"/>
      <c r="E41" s="27"/>
      <c r="F41" s="24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3:17" ht="16.5" customHeight="1" x14ac:dyDescent="0.3">
      <c r="C42" s="27" t="s">
        <v>38</v>
      </c>
      <c r="D42" s="27"/>
      <c r="E42" s="27"/>
      <c r="F42" s="2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3:17" ht="16.5" customHeight="1" x14ac:dyDescent="0.3">
      <c r="C43" s="27" t="s">
        <v>39</v>
      </c>
      <c r="D43" s="27"/>
      <c r="E43" s="27"/>
      <c r="F43" s="24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3:17" x14ac:dyDescent="0.3">
      <c r="C44" s="27" t="s">
        <v>40</v>
      </c>
      <c r="D44" s="27"/>
      <c r="E44" s="27"/>
      <c r="F44" s="24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3:17" ht="16.5" customHeight="1" x14ac:dyDescent="0.3">
      <c r="C45" s="22"/>
      <c r="D45" s="21" t="s">
        <v>42</v>
      </c>
      <c r="E45" s="21"/>
      <c r="F45" s="24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3:17" ht="16.5" customHeight="1" x14ac:dyDescent="0.3">
      <c r="C46" s="27" t="s">
        <v>43</v>
      </c>
      <c r="D46" s="27"/>
      <c r="E46" s="27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24"/>
    </row>
    <row r="47" spans="3:17" ht="16.5" customHeight="1" x14ac:dyDescent="0.3">
      <c r="C47" s="27" t="s">
        <v>44</v>
      </c>
      <c r="D47" s="27"/>
      <c r="E47" s="27"/>
      <c r="F47" s="24" t="s">
        <v>68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3:17" ht="16.5" customHeight="1" x14ac:dyDescent="0.3">
      <c r="C48" s="27" t="s">
        <v>46</v>
      </c>
      <c r="D48" s="27"/>
      <c r="E48" s="27"/>
      <c r="F48" s="24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1:17" ht="16.5" customHeight="1" x14ac:dyDescent="0.3">
      <c r="C49" s="27" t="s">
        <v>48</v>
      </c>
      <c r="D49" s="27"/>
      <c r="E49" s="27"/>
      <c r="F49" s="28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</row>
    <row r="50" spans="1:17" ht="16.5" customHeight="1" x14ac:dyDescent="0.3">
      <c r="C50" s="21"/>
      <c r="D50" s="21" t="s">
        <v>49</v>
      </c>
      <c r="E50" s="21"/>
      <c r="F50" s="30" t="s">
        <v>51</v>
      </c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</row>
    <row r="51" spans="1:17" ht="16.5" customHeight="1" x14ac:dyDescent="0.3">
      <c r="C51" s="27" t="s">
        <v>50</v>
      </c>
      <c r="D51" s="27"/>
      <c r="E51" s="27"/>
      <c r="F51" s="28" t="s">
        <v>52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  <row r="52" spans="1:17" ht="16.5" customHeight="1" x14ac:dyDescent="0.3">
      <c r="C52" s="27" t="s">
        <v>53</v>
      </c>
      <c r="D52" s="27"/>
      <c r="E52" s="27"/>
      <c r="F52" s="28" t="s">
        <v>54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</row>
    <row r="53" spans="1:17" ht="16.5" customHeight="1" x14ac:dyDescent="0.3">
      <c r="C53" s="27" t="s">
        <v>45</v>
      </c>
      <c r="D53" s="27"/>
      <c r="E53" s="27"/>
      <c r="F53" s="24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1:17" ht="16.5" customHeight="1" x14ac:dyDescent="0.3">
      <c r="C54" s="27" t="s">
        <v>47</v>
      </c>
      <c r="D54" s="27"/>
      <c r="E54" s="27"/>
      <c r="F54" s="24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pans="1:17" ht="60.6" customHeight="1" x14ac:dyDescent="0.3">
      <c r="C55" s="26" t="s">
        <v>41</v>
      </c>
      <c r="D55" s="26"/>
      <c r="E55" s="26"/>
      <c r="F55" s="46" t="s">
        <v>56</v>
      </c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x14ac:dyDescent="0.3">
      <c r="A56" t="s">
        <v>23</v>
      </c>
      <c r="D56" s="43"/>
      <c r="E56" s="43"/>
      <c r="F56" s="48">
        <f>F24*1000</f>
        <v>1.1495</v>
      </c>
      <c r="G56" s="49"/>
      <c r="H56" s="50"/>
      <c r="I56" s="48">
        <f t="shared" ref="I56" si="0">I24*1000</f>
        <v>28.548000000000002</v>
      </c>
      <c r="J56" s="49"/>
      <c r="K56" s="50"/>
      <c r="L56" s="48">
        <f t="shared" ref="L56" si="1">L24*1000</f>
        <v>292.8</v>
      </c>
      <c r="M56" s="49"/>
      <c r="N56" s="50"/>
      <c r="O56" s="48">
        <f t="shared" ref="O56" si="2">O24*1000</f>
        <v>1315.1999999999998</v>
      </c>
      <c r="P56" s="49"/>
      <c r="Q56" s="50"/>
    </row>
    <row r="57" spans="1:17" x14ac:dyDescent="0.3">
      <c r="A57" t="s">
        <v>24</v>
      </c>
      <c r="F57" s="48">
        <f>F24*1000000</f>
        <v>1149.5</v>
      </c>
      <c r="G57" s="49"/>
      <c r="H57" s="50"/>
      <c r="I57" s="48">
        <f t="shared" ref="I57" si="3">I24*1000000</f>
        <v>28548</v>
      </c>
      <c r="J57" s="49"/>
      <c r="K57" s="50"/>
      <c r="L57" s="48">
        <f t="shared" ref="L57" si="4">L24*1000000</f>
        <v>292800</v>
      </c>
      <c r="M57" s="49"/>
      <c r="N57" s="50"/>
      <c r="O57" s="48">
        <f t="shared" ref="O57" si="5">O24*1000000</f>
        <v>1315200</v>
      </c>
      <c r="P57" s="49"/>
      <c r="Q57" s="50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239.25" customHeight="1" x14ac:dyDescent="0.3">
      <c r="O64" s="15"/>
    </row>
  </sheetData>
  <mergeCells count="126">
    <mergeCell ref="L20:N20"/>
    <mergeCell ref="E10:I11"/>
    <mergeCell ref="L10:Q12"/>
    <mergeCell ref="E8:I8"/>
    <mergeCell ref="L8:Q8"/>
    <mergeCell ref="A14:E14"/>
    <mergeCell ref="A24:E24"/>
    <mergeCell ref="F24:H24"/>
    <mergeCell ref="I24:K24"/>
    <mergeCell ref="L24:N24"/>
    <mergeCell ref="I19:K19"/>
    <mergeCell ref="L19:N19"/>
    <mergeCell ref="I23:K23"/>
    <mergeCell ref="L23:N23"/>
    <mergeCell ref="A18:E18"/>
    <mergeCell ref="F18:H18"/>
    <mergeCell ref="A15:E15"/>
    <mergeCell ref="F15:H15"/>
    <mergeCell ref="I15:K15"/>
    <mergeCell ref="L15:N15"/>
    <mergeCell ref="A12:C12"/>
    <mergeCell ref="O16:Q16"/>
    <mergeCell ref="A22:E22"/>
    <mergeCell ref="F22:H22"/>
    <mergeCell ref="I22:K22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2:I12"/>
    <mergeCell ref="O18:Q18"/>
    <mergeCell ref="F56:H56"/>
    <mergeCell ref="I56:K56"/>
    <mergeCell ref="L56:N56"/>
    <mergeCell ref="O56:Q56"/>
    <mergeCell ref="L21:N21"/>
    <mergeCell ref="O21:Q21"/>
    <mergeCell ref="I18:K18"/>
    <mergeCell ref="L18:N18"/>
    <mergeCell ref="F31:Q31"/>
    <mergeCell ref="F32:Q32"/>
    <mergeCell ref="O24:Q24"/>
    <mergeCell ref="O19:Q19"/>
    <mergeCell ref="O23:Q23"/>
    <mergeCell ref="O26:Q26"/>
    <mergeCell ref="O27:Q27"/>
    <mergeCell ref="F48:Q48"/>
    <mergeCell ref="L22:N22"/>
    <mergeCell ref="A16:E16"/>
    <mergeCell ref="F16:H16"/>
    <mergeCell ref="I16:K16"/>
    <mergeCell ref="L16:N16"/>
    <mergeCell ref="O22:Q22"/>
    <mergeCell ref="F57:H57"/>
    <mergeCell ref="I57:K57"/>
    <mergeCell ref="L57:N57"/>
    <mergeCell ref="O57:Q57"/>
    <mergeCell ref="O15:Q15"/>
    <mergeCell ref="A17:E17"/>
    <mergeCell ref="F17:H17"/>
    <mergeCell ref="I17:K17"/>
    <mergeCell ref="L17:N17"/>
    <mergeCell ref="O17:Q17"/>
    <mergeCell ref="A19:E19"/>
    <mergeCell ref="F19:H19"/>
    <mergeCell ref="A21:E21"/>
    <mergeCell ref="F21:H21"/>
    <mergeCell ref="I21:K21"/>
    <mergeCell ref="A20:E20"/>
    <mergeCell ref="F20:H20"/>
    <mergeCell ref="I20:K20"/>
    <mergeCell ref="C37:E37"/>
    <mergeCell ref="C38:E38"/>
    <mergeCell ref="C39:E39"/>
    <mergeCell ref="C40:E40"/>
    <mergeCell ref="C41:E41"/>
    <mergeCell ref="C42:E42"/>
    <mergeCell ref="A23:E23"/>
    <mergeCell ref="F23:H23"/>
    <mergeCell ref="F26:J26"/>
    <mergeCell ref="F27:J27"/>
    <mergeCell ref="F28:J28"/>
    <mergeCell ref="D56:E56"/>
    <mergeCell ref="C36:E36"/>
    <mergeCell ref="F33:Q33"/>
    <mergeCell ref="C54:E54"/>
    <mergeCell ref="C49:E49"/>
    <mergeCell ref="C32:E32"/>
    <mergeCell ref="C33:E33"/>
    <mergeCell ref="C34:E34"/>
    <mergeCell ref="C35:E35"/>
    <mergeCell ref="F39:Q39"/>
    <mergeCell ref="F40:Q40"/>
    <mergeCell ref="F34:Q34"/>
    <mergeCell ref="F35:Q35"/>
    <mergeCell ref="F36:Q36"/>
    <mergeCell ref="F37:Q37"/>
    <mergeCell ref="F38:Q38"/>
    <mergeCell ref="F46:Q46"/>
    <mergeCell ref="F47:Q47"/>
    <mergeCell ref="F55:Q55"/>
    <mergeCell ref="F41:Q41"/>
    <mergeCell ref="F42:Q42"/>
    <mergeCell ref="F43:Q43"/>
    <mergeCell ref="F44:Q44"/>
    <mergeCell ref="C55:E55"/>
    <mergeCell ref="F54:Q54"/>
    <mergeCell ref="F45:Q45"/>
    <mergeCell ref="C47:E47"/>
    <mergeCell ref="C48:E48"/>
    <mergeCell ref="C51:E51"/>
    <mergeCell ref="C52:E52"/>
    <mergeCell ref="C53:E53"/>
    <mergeCell ref="F49:Q49"/>
    <mergeCell ref="F50:Q50"/>
    <mergeCell ref="F51:Q51"/>
    <mergeCell ref="F52:Q52"/>
    <mergeCell ref="F53:Q53"/>
    <mergeCell ref="C43:E43"/>
    <mergeCell ref="C44:E44"/>
    <mergeCell ref="C46:E4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63</xdr:row>
                <xdr:rowOff>2095500</xdr:rowOff>
              </from>
              <to>
                <xdr:col>15</xdr:col>
                <xdr:colOff>228600</xdr:colOff>
                <xdr:row>63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2026-06-08T13:54:39Z</dcterms:modified>
</cp:coreProperties>
</file>