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5.10/"/>
    </mc:Choice>
  </mc:AlternateContent>
  <xr:revisionPtr revIDLastSave="9" documentId="13_ncr:1_{9F6181A0-4430-43A6-AE2C-7AC09CD23635}" xr6:coauthVersionLast="47" xr6:coauthVersionMax="47" xr10:uidLastSave="{B79B133D-B039-4358-834F-6859C3D5B77A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tc={AABA1068-504D-4D83-A8D3-99EECFEBFB26}</author>
  </authors>
  <commentList>
    <comment ref="I18" authorId="0" shapeId="0" xr:uid="{AABA1068-504D-4D83-A8D3-99EECFEBFB26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12 op. X 12 par
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<sst xmlns="http://schemas.openxmlformats.org/spreadsheetml/2006/main" count="75" uniqueCount="75">
  <si>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</si>
  <si>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</si>
  <si>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</si>
  <si>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</si>
  <si>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</si>
  <si>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</si>
  <si>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</si>
  <si>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</si>
  <si>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</si>
  <si>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</si>
  <si>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</si>
  <si>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</si>
  <si>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</si>
  <si>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</si>
  <si>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</si>
  <si>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</si>
  <si>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</si>
  <si>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</si>
  <si>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</si>
  <si>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</si>
  <si>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</si>
  <si>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</si>
  <si>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</si>
  <si>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</si>
  <si>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</si>
  <si>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</si>
  <si>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</si>
  <si>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</si>
  <si>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</si>
  <si>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</si>
  <si>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</si>
  <si>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</si>
  <si>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</si>
  <si>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</si>
  <si>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</si>
  <si>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</si>
  <si>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</si>
  <si>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</si>
  <si>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</si>
  <si>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</si>
  <si>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</si>
  <si>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</si>
  <si>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</si>
  <si>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</si>
  <si>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</si>
  <si>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</si>
  <si>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</si>
  <si>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</si>
  <si>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</si>
  <si>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</si>
  <si>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</si>
  <si>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</si>
  <si>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</si>
  <si>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</si>
  <si>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</si>
  <si>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</si>
  <si>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Wymiary sztuki:</t>
  </si>
  <si>
    <t>Waga 1 szt:</t>
  </si>
  <si>
    <t>Jednostka miary sprzedaży:</t>
  </si>
  <si>
    <t>Waga z kartonem/op.zb. kg +/-5%</t>
  </si>
  <si>
    <t>1 para</t>
  </si>
  <si>
    <t>lateks (kauczuk naturalny), flokowane bawełną</t>
  </si>
  <si>
    <t>Na tyle grube i mocne, by skutecznie chronić dłonie przed czynnikami mechanicznymi i środkami czyszczącymi słabego działania. Dzięki zastosowaniu bawełnianej wyściółki, są miękkie i elastyczne i bardzo dobrze dopasowują się do kształtu dłoni. Palce oraz część chwytna rękawic zostały wykończone antypoślizgową powierzchnią, dzięki której nic nie wypadnie z rąk. Nie wystawiać na bezpośrednie działanie promieni słonecznych. Unikać kontaktu z substancjami pochodnymi ropy naftowej lub zawierającymi terpentynę. Przechowywać w suchym miejscu w temperaturze 5-30°C. Po użyciu wypłukać w bieżącej wodzie i pozostawić do wyschnięcia. Wyprodukowane z lateksu – może wywoływać działanie alergizujące.</t>
  </si>
  <si>
    <t>żółty</t>
  </si>
  <si>
    <t>MASTER Rękawice gospodarcze żółte XL</t>
  </si>
  <si>
    <t>rozm. XL</t>
  </si>
  <si>
    <t>S-439</t>
  </si>
  <si>
    <t>na części chwytnej chropowata, antypoślizgowa</t>
  </si>
  <si>
    <t>0,021 kg</t>
  </si>
  <si>
    <t xml:space="preserve">POZIOM I                          
(jednostka-opakowanie)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</si>
  <si>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</si>
  <si>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</si>
  <si>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</si>
  <si>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
 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</si>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</sst>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8" fillId="2" borderId="22" xfId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5" borderId="22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164" fontId="6" fillId="2" borderId="6" xfId="1" applyNumberFormat="1" applyFont="1" applyBorder="1" applyAlignment="1" applyProtection="1">
      <alignment horizontal="center" vertical="center"/>
      <protection locked="0"/>
    </xf>
    <xf numFmtId="164" fontId="6" fillId="2" borderId="7" xfId="1" applyNumberFormat="1" applyFont="1" applyBorder="1" applyAlignment="1" applyProtection="1">
      <alignment horizontal="center" vertical="center"/>
      <protection locked="0"/>
    </xf>
    <xf numFmtId="164" fontId="6" fillId="2" borderId="8" xfId="1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gazyn Poznań" id="{5C753462-92F6-49BA-ACD9-55A6B877AFCE}" userId="S::magazyn.poznan@ika.pl::b01eb72d-8169-4142-8780-c751f7ad5081" providerId="AD"/>
</personList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8" dT="2025-10-15T12:03:31.24" personId="{5C753462-92F6-49BA-ACD9-55A6B877AFCE}" id="{AABA1068-504D-4D83-A8D3-99EECFEBFB26}">
    <text xml:space="preserve">12 op. X 12 par
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10" Type="http://schemas.microsoft.com/office/2017/10/relationships/threadedComment" Target="../threadedComments/threadedComment1.xml"/><Relationship Id="rId4" Type="http://schemas.openxmlformats.org/officeDocument/2006/relationships/control" Target="../activeX/activeX1.xm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65"/>
  <sheetViews>
    <sheetView tabSelected="1" view="pageBreakPreview" topLeftCell="A8" zoomScale="85" zoomScaleNormal="85" zoomScaleSheetLayoutView="85" workbookViewId="0">
      <selection activeCell="I17" sqref="I17:K17"/>
    </sheetView>
  </sheetViews>
  <sheetFormatPr defaultRowHeight="14.4" x14ac:dyDescent="0.3"/>
  <cols>
    <col min="5" max="5" width="13.88671875" customWidth="1"/>
    <col min="11" max="11" width="12.109375" bestFit="1" customWidth="1"/>
  </cols>
  <sheetData>
    <row r="1" spans="1:21" ht="15" thickBot="1" x14ac:dyDescent="0.35"/>
    <row r="2" spans="1:21" ht="15" thickBot="1" x14ac:dyDescent="0.35">
      <c r="A2" s="7" t="s">
        <v>13</v>
      </c>
      <c r="E2" s="121">
        <v>45945</v>
      </c>
      <c r="F2" s="122"/>
      <c r="G2" s="122"/>
      <c r="H2" s="122"/>
      <c r="I2" s="123"/>
      <c r="K2" s="7" t="s">
        <v>14</v>
      </c>
      <c r="L2" s="124"/>
      <c r="M2" s="125"/>
      <c r="N2" s="126" t="s">
        <v>15</v>
      </c>
      <c r="O2" s="127"/>
      <c r="P2" s="128">
        <v>1</v>
      </c>
      <c r="Q2" s="129"/>
    </row>
    <row r="3" spans="1:21" ht="15" thickBot="1" x14ac:dyDescent="0.35"/>
    <row r="4" spans="1:21" ht="21.6" thickBot="1" x14ac:dyDescent="0.35">
      <c r="A4" s="1" t="s">
        <v>1</v>
      </c>
      <c r="B4" s="1"/>
      <c r="C4" s="1"/>
      <c r="D4" s="2"/>
      <c r="E4" s="130" t="s">
        <v>64</v>
      </c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2"/>
    </row>
    <row r="5" spans="1:21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21" ht="16.2" thickBot="1" x14ac:dyDescent="0.35">
      <c r="A6" s="7" t="s">
        <v>16</v>
      </c>
      <c r="B6" s="1"/>
      <c r="C6" s="1"/>
      <c r="D6" s="2"/>
      <c r="E6" s="108" t="s">
        <v>17</v>
      </c>
      <c r="F6" s="109"/>
      <c r="G6" s="109"/>
      <c r="H6" s="109"/>
      <c r="I6" s="110"/>
      <c r="J6" s="3"/>
      <c r="K6" s="1" t="s">
        <v>57</v>
      </c>
      <c r="L6" s="108" t="s">
        <v>68</v>
      </c>
      <c r="M6" s="109"/>
      <c r="N6" s="109"/>
      <c r="O6" s="109"/>
      <c r="P6" s="109"/>
      <c r="Q6" s="110"/>
    </row>
    <row r="7" spans="1:21" ht="36.75" customHeight="1" thickBot="1" x14ac:dyDescent="0.35">
      <c r="A7" s="1" t="s">
        <v>10</v>
      </c>
      <c r="B7" s="1"/>
      <c r="C7" s="1"/>
      <c r="D7" s="2"/>
      <c r="E7" s="133" t="s">
        <v>63</v>
      </c>
      <c r="F7" s="134"/>
      <c r="G7" s="134"/>
      <c r="H7" s="134"/>
      <c r="I7" s="135"/>
      <c r="J7" s="3"/>
      <c r="K7" s="10" t="s">
        <v>56</v>
      </c>
      <c r="L7" s="108" t="s">
        <v>65</v>
      </c>
      <c r="M7" s="109"/>
      <c r="N7" s="109"/>
      <c r="O7" s="109"/>
      <c r="P7" s="109"/>
      <c r="Q7" s="110"/>
      <c r="S7" s="7"/>
    </row>
    <row r="8" spans="1:21" ht="43.8" thickBot="1" x14ac:dyDescent="0.35">
      <c r="A8" s="1" t="s">
        <v>11</v>
      </c>
      <c r="B8" s="1"/>
      <c r="C8" s="1"/>
      <c r="D8" s="2"/>
      <c r="E8" s="105" t="s">
        <v>61</v>
      </c>
      <c r="F8" s="106"/>
      <c r="G8" s="106"/>
      <c r="H8" s="106"/>
      <c r="I8" s="107"/>
      <c r="J8" s="3"/>
      <c r="K8" s="10" t="s">
        <v>58</v>
      </c>
      <c r="L8" s="108" t="s">
        <v>60</v>
      </c>
      <c r="M8" s="109"/>
      <c r="N8" s="109"/>
      <c r="O8" s="109"/>
      <c r="P8" s="109"/>
      <c r="Q8" s="110"/>
    </row>
    <row r="9" spans="1:21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  <c r="U9">
        <v>5</v>
      </c>
    </row>
    <row r="10" spans="1:21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1" ht="16.5" customHeight="1" x14ac:dyDescent="0.3">
      <c r="A11" s="4"/>
      <c r="B11" s="4"/>
      <c r="C11" s="4"/>
      <c r="E11" s="90" t="s">
        <v>74</v>
      </c>
      <c r="F11" s="91"/>
      <c r="G11" s="91"/>
      <c r="H11" s="91"/>
      <c r="I11" s="92"/>
      <c r="K11" s="7"/>
      <c r="L11" s="96" t="e" vm="1">
        <v>#VALUE!</v>
      </c>
      <c r="M11" s="97"/>
      <c r="N11" s="97"/>
      <c r="O11" s="97"/>
      <c r="P11" s="97"/>
      <c r="Q11" s="98"/>
    </row>
    <row r="12" spans="1:21" ht="16.2" thickBot="1" x14ac:dyDescent="0.35">
      <c r="A12" s="1" t="s">
        <v>2</v>
      </c>
      <c r="B12" s="1"/>
      <c r="C12" s="1"/>
      <c r="D12" s="2"/>
      <c r="E12" s="93"/>
      <c r="F12" s="94"/>
      <c r="G12" s="94"/>
      <c r="H12" s="94"/>
      <c r="I12" s="95"/>
      <c r="J12" s="8"/>
      <c r="K12" s="7" t="s">
        <v>12</v>
      </c>
      <c r="L12" s="99"/>
      <c r="M12" s="100"/>
      <c r="N12" s="100"/>
      <c r="O12" s="100"/>
      <c r="P12" s="100"/>
      <c r="Q12" s="101"/>
    </row>
    <row r="13" spans="1:21" ht="55.5" customHeight="1" thickBot="1" x14ac:dyDescent="0.35">
      <c r="A13" s="117" t="s">
        <v>9</v>
      </c>
      <c r="B13" s="117"/>
      <c r="C13" s="117"/>
      <c r="D13" s="2"/>
      <c r="E13" s="118" t="s">
        <v>66</v>
      </c>
      <c r="F13" s="119"/>
      <c r="G13" s="119"/>
      <c r="H13" s="119"/>
      <c r="I13" s="120"/>
      <c r="J13" s="9"/>
      <c r="K13" s="2"/>
      <c r="L13" s="102"/>
      <c r="M13" s="103"/>
      <c r="N13" s="103"/>
      <c r="O13" s="103"/>
      <c r="P13" s="103"/>
      <c r="Q13" s="104"/>
    </row>
    <row r="14" spans="1:21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21" ht="19.2" thickTop="1" thickBot="1" x14ac:dyDescent="0.35">
      <c r="A15" s="111" t="s">
        <v>19</v>
      </c>
      <c r="B15" s="112"/>
      <c r="C15" s="112"/>
      <c r="D15" s="112"/>
      <c r="E15" s="11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1" ht="44.25" customHeight="1" x14ac:dyDescent="0.3">
      <c r="A16" s="113"/>
      <c r="B16" s="114"/>
      <c r="C16" s="114"/>
      <c r="D16" s="114"/>
      <c r="E16" s="115"/>
      <c r="F16" s="46" t="s">
        <v>69</v>
      </c>
      <c r="G16" s="47"/>
      <c r="H16" s="116"/>
      <c r="I16" s="46" t="s">
        <v>70</v>
      </c>
      <c r="J16" s="47"/>
      <c r="K16" s="116"/>
      <c r="L16" s="46" t="s">
        <v>71</v>
      </c>
      <c r="M16" s="47"/>
      <c r="N16" s="116"/>
      <c r="O16" s="46" t="s">
        <v>72</v>
      </c>
      <c r="P16" s="47"/>
      <c r="Q16" s="48"/>
    </row>
    <row r="17" spans="1:17" x14ac:dyDescent="0.3">
      <c r="A17" s="50" t="s">
        <v>0</v>
      </c>
      <c r="B17" s="50"/>
      <c r="C17" s="50"/>
      <c r="D17" s="50"/>
      <c r="E17" s="50"/>
      <c r="F17" s="79">
        <v>5907732912456</v>
      </c>
      <c r="G17" s="79"/>
      <c r="H17" s="79"/>
      <c r="I17" s="79">
        <v>5907732910704</v>
      </c>
      <c r="J17" s="79"/>
      <c r="K17" s="79"/>
      <c r="L17" s="80"/>
      <c r="M17" s="80"/>
      <c r="N17" s="80"/>
      <c r="O17" s="80"/>
      <c r="P17" s="80"/>
      <c r="Q17" s="80"/>
    </row>
    <row r="18" spans="1:17" x14ac:dyDescent="0.3">
      <c r="A18" s="49" t="s">
        <v>20</v>
      </c>
      <c r="B18" s="50"/>
      <c r="C18" s="50"/>
      <c r="D18" s="50"/>
      <c r="E18" s="50"/>
      <c r="F18" s="51">
        <v>1</v>
      </c>
      <c r="G18" s="51"/>
      <c r="H18" s="51"/>
      <c r="I18" s="52">
        <v>144</v>
      </c>
      <c r="J18" s="52"/>
      <c r="K18" s="52"/>
      <c r="L18" s="53">
        <f>$I$18*$O$27</f>
        <v>1296</v>
      </c>
      <c r="M18" s="53"/>
      <c r="N18" s="53"/>
      <c r="O18" s="53">
        <f>$L$18*$O$28</f>
        <v>7776</v>
      </c>
      <c r="P18" s="53"/>
      <c r="Q18" s="53"/>
    </row>
    <row r="19" spans="1:17" x14ac:dyDescent="0.3">
      <c r="A19" s="49" t="s">
        <v>27</v>
      </c>
      <c r="B19" s="50"/>
      <c r="C19" s="50"/>
      <c r="D19" s="50"/>
      <c r="E19" s="50"/>
      <c r="F19" s="138">
        <v>4.2000000000000003E-2</v>
      </c>
      <c r="G19" s="138"/>
      <c r="H19" s="138"/>
      <c r="I19" s="57">
        <f>$I$18*$F$19</f>
        <v>6.048</v>
      </c>
      <c r="J19" s="57"/>
      <c r="K19" s="57"/>
      <c r="L19" s="58">
        <f>$I$19*$O$27</f>
        <v>54.432000000000002</v>
      </c>
      <c r="M19" s="59"/>
      <c r="N19" s="60"/>
      <c r="O19" s="66">
        <f>($L$19*$O$28)</f>
        <v>326.59199999999998</v>
      </c>
      <c r="P19" s="66"/>
      <c r="Q19" s="66"/>
    </row>
    <row r="20" spans="1:17" x14ac:dyDescent="0.3">
      <c r="A20" s="49" t="s">
        <v>28</v>
      </c>
      <c r="B20" s="50"/>
      <c r="C20" s="50"/>
      <c r="D20" s="50"/>
      <c r="E20" s="50"/>
      <c r="F20" s="54">
        <v>4.3999999999999997E-2</v>
      </c>
      <c r="G20" s="55"/>
      <c r="H20" s="56"/>
      <c r="I20" s="57">
        <f>$I$18*$F$20</f>
        <v>6.3359999999999994</v>
      </c>
      <c r="J20" s="57"/>
      <c r="K20" s="57"/>
      <c r="L20" s="66">
        <f>$I$20*$O$27</f>
        <v>57.023999999999994</v>
      </c>
      <c r="M20" s="66"/>
      <c r="N20" s="66"/>
      <c r="O20" s="66">
        <f>($L$20*$O$28)+17</f>
        <v>359.14399999999995</v>
      </c>
      <c r="P20" s="66"/>
      <c r="Q20" s="66"/>
    </row>
    <row r="21" spans="1:17" x14ac:dyDescent="0.3">
      <c r="A21" s="81" t="s">
        <v>59</v>
      </c>
      <c r="B21" s="82"/>
      <c r="C21" s="82"/>
      <c r="D21" s="82"/>
      <c r="E21" s="83"/>
      <c r="F21" s="84"/>
      <c r="G21" s="85"/>
      <c r="H21" s="86"/>
      <c r="I21" s="87">
        <v>7.2</v>
      </c>
      <c r="J21" s="88"/>
      <c r="K21" s="89"/>
      <c r="L21" s="24"/>
      <c r="M21" s="24"/>
      <c r="N21" s="24"/>
      <c r="O21" s="24"/>
      <c r="P21" s="24"/>
      <c r="Q21" s="24"/>
    </row>
    <row r="22" spans="1:17" x14ac:dyDescent="0.3">
      <c r="A22" s="50" t="s">
        <v>4</v>
      </c>
      <c r="B22" s="50"/>
      <c r="C22" s="50"/>
      <c r="D22" s="50"/>
      <c r="E22" s="50"/>
      <c r="F22" s="51">
        <v>250</v>
      </c>
      <c r="G22" s="51"/>
      <c r="H22" s="51"/>
      <c r="I22" s="51">
        <v>380</v>
      </c>
      <c r="J22" s="51"/>
      <c r="K22" s="51"/>
      <c r="L22" s="57">
        <v>1200</v>
      </c>
      <c r="M22" s="57"/>
      <c r="N22" s="57"/>
      <c r="O22" s="57">
        <v>1200</v>
      </c>
      <c r="P22" s="57"/>
      <c r="Q22" s="57"/>
    </row>
    <row r="23" spans="1:17" x14ac:dyDescent="0.3">
      <c r="A23" s="50" t="s">
        <v>5</v>
      </c>
      <c r="B23" s="50"/>
      <c r="C23" s="50"/>
      <c r="D23" s="50"/>
      <c r="E23" s="50"/>
      <c r="F23" s="51">
        <v>140</v>
      </c>
      <c r="G23" s="51"/>
      <c r="H23" s="51"/>
      <c r="I23" s="84">
        <v>230</v>
      </c>
      <c r="J23" s="85"/>
      <c r="K23" s="86"/>
      <c r="L23" s="57">
        <v>800</v>
      </c>
      <c r="M23" s="57"/>
      <c r="N23" s="57"/>
      <c r="O23" s="57">
        <v>800</v>
      </c>
      <c r="P23" s="57"/>
      <c r="Q23" s="57"/>
    </row>
    <row r="24" spans="1:17" x14ac:dyDescent="0.3">
      <c r="A24" s="50" t="s">
        <v>6</v>
      </c>
      <c r="B24" s="50"/>
      <c r="C24" s="50"/>
      <c r="D24" s="50"/>
      <c r="E24" s="50"/>
      <c r="F24" s="51">
        <v>5</v>
      </c>
      <c r="G24" s="51"/>
      <c r="H24" s="51"/>
      <c r="I24" s="51">
        <v>260</v>
      </c>
      <c r="J24" s="51"/>
      <c r="K24" s="51"/>
      <c r="L24" s="57">
        <f>$I$24</f>
        <v>260</v>
      </c>
      <c r="M24" s="57"/>
      <c r="N24" s="57"/>
      <c r="O24" s="66">
        <f>($I$24*$O$28)+150</f>
        <v>1710</v>
      </c>
      <c r="P24" s="66"/>
      <c r="Q24" s="66"/>
    </row>
    <row r="25" spans="1:17" x14ac:dyDescent="0.3">
      <c r="A25" s="136" t="s">
        <v>18</v>
      </c>
      <c r="B25" s="136"/>
      <c r="C25" s="136"/>
      <c r="D25" s="136"/>
      <c r="E25" s="136"/>
      <c r="F25" s="137">
        <f>($F$22*$F$23*$F$24)/1000000000</f>
        <v>1.75E-4</v>
      </c>
      <c r="G25" s="137"/>
      <c r="H25" s="137"/>
      <c r="I25" s="65">
        <f>($I$22*$I$23*$I$24)/1000000000</f>
        <v>2.2724000000000001E-2</v>
      </c>
      <c r="J25" s="65"/>
      <c r="K25" s="65"/>
      <c r="L25" s="65">
        <f>($L$22*$L$23*$L$24)/1000000000</f>
        <v>0.24959999999999999</v>
      </c>
      <c r="M25" s="65"/>
      <c r="N25" s="65"/>
      <c r="O25" s="65">
        <f>($O$22*$O$23*$O$24)/1000000000</f>
        <v>1.6415999999999999</v>
      </c>
      <c r="P25" s="65"/>
      <c r="Q25" s="65"/>
    </row>
    <row r="26" spans="1:17" ht="15" thickBot="1" x14ac:dyDescent="0.35"/>
    <row r="27" spans="1:17" ht="18.600000000000001" thickBot="1" x14ac:dyDescent="0.4">
      <c r="A27" s="7" t="s">
        <v>8</v>
      </c>
      <c r="F27" s="73"/>
      <c r="G27" s="74"/>
      <c r="H27" s="74"/>
      <c r="I27" s="74"/>
      <c r="J27" s="75"/>
      <c r="K27" s="17"/>
      <c r="L27" s="20" t="s">
        <v>25</v>
      </c>
      <c r="O27" s="67">
        <v>9</v>
      </c>
      <c r="P27" s="68"/>
      <c r="Q27" s="69"/>
    </row>
    <row r="28" spans="1:17" ht="17.25" customHeight="1" thickBot="1" x14ac:dyDescent="0.4">
      <c r="A28" s="1" t="s">
        <v>3</v>
      </c>
      <c r="B28" s="6"/>
      <c r="C28" s="6"/>
      <c r="D28" s="6"/>
      <c r="E28" s="6"/>
      <c r="F28" s="76"/>
      <c r="G28" s="77"/>
      <c r="H28" s="77"/>
      <c r="I28" s="77"/>
      <c r="J28" s="78"/>
      <c r="K28" s="18"/>
      <c r="L28" s="21" t="s">
        <v>26</v>
      </c>
      <c r="N28" s="15"/>
      <c r="O28" s="70">
        <v>6</v>
      </c>
      <c r="P28" s="71"/>
      <c r="Q28" s="72"/>
    </row>
    <row r="29" spans="1:17" ht="17.399999999999999" thickBot="1" x14ac:dyDescent="0.35">
      <c r="A29" s="1" t="s">
        <v>7</v>
      </c>
      <c r="F29" s="34">
        <v>0.23</v>
      </c>
      <c r="G29" s="35"/>
      <c r="H29" s="35"/>
      <c r="I29" s="35"/>
      <c r="J29" s="36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21</v>
      </c>
      <c r="E32" s="16"/>
      <c r="F32" s="61" t="s">
        <v>73</v>
      </c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3"/>
    </row>
    <row r="33" spans="1:17" ht="24" customHeight="1" x14ac:dyDescent="0.3">
      <c r="A33" s="7" t="s">
        <v>22</v>
      </c>
      <c r="C33" s="38" t="s">
        <v>29</v>
      </c>
      <c r="D33" s="38"/>
      <c r="E33" s="38"/>
      <c r="F33" s="63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</row>
    <row r="34" spans="1:17" ht="16.5" customHeight="1" x14ac:dyDescent="0.3">
      <c r="C34" s="27" t="s">
        <v>30</v>
      </c>
      <c r="D34" s="27"/>
      <c r="E34" s="27"/>
      <c r="F34" s="28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6.5" customHeight="1" x14ac:dyDescent="0.3">
      <c r="C35" s="27" t="s">
        <v>35</v>
      </c>
      <c r="D35" s="27"/>
      <c r="E35" s="27"/>
      <c r="F35" s="28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6.5" customHeight="1" x14ac:dyDescent="0.3">
      <c r="C36" s="27" t="s">
        <v>31</v>
      </c>
      <c r="D36" s="27"/>
      <c r="E36" s="27"/>
      <c r="F36" s="28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6.5" customHeight="1" x14ac:dyDescent="0.3">
      <c r="C37" s="27" t="s">
        <v>32</v>
      </c>
      <c r="D37" s="27"/>
      <c r="E37" s="27"/>
      <c r="F37" s="28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pans="1:17" ht="16.5" customHeight="1" x14ac:dyDescent="0.3">
      <c r="C38" s="27" t="s">
        <v>33</v>
      </c>
      <c r="D38" s="27"/>
      <c r="E38" s="27"/>
      <c r="F38" s="28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</row>
    <row r="39" spans="1:17" ht="16.5" customHeight="1" x14ac:dyDescent="0.3">
      <c r="C39" s="27" t="s">
        <v>34</v>
      </c>
      <c r="D39" s="27"/>
      <c r="E39" s="27"/>
      <c r="F39" s="28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</row>
    <row r="40" spans="1:17" ht="16.5" customHeight="1" x14ac:dyDescent="0.3">
      <c r="C40" s="27" t="s">
        <v>36</v>
      </c>
      <c r="D40" s="27"/>
      <c r="E40" s="27"/>
      <c r="F40" s="28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</row>
    <row r="41" spans="1:17" ht="16.5" customHeight="1" x14ac:dyDescent="0.3">
      <c r="C41" s="27" t="s">
        <v>37</v>
      </c>
      <c r="D41" s="27"/>
      <c r="E41" s="27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28"/>
    </row>
    <row r="42" spans="1:17" ht="16.5" customHeight="1" x14ac:dyDescent="0.3">
      <c r="C42" s="27" t="s">
        <v>38</v>
      </c>
      <c r="D42" s="27"/>
      <c r="E42" s="27"/>
      <c r="F42" s="28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</row>
    <row r="43" spans="1:17" ht="16.5" customHeight="1" x14ac:dyDescent="0.3">
      <c r="C43" s="27" t="s">
        <v>39</v>
      </c>
      <c r="D43" s="27"/>
      <c r="E43" s="27"/>
      <c r="F43" s="28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</row>
    <row r="44" spans="1:17" ht="16.5" customHeight="1" x14ac:dyDescent="0.3">
      <c r="C44" s="27" t="s">
        <v>40</v>
      </c>
      <c r="D44" s="27"/>
      <c r="E44" s="27"/>
      <c r="F44" s="28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17" x14ac:dyDescent="0.3">
      <c r="C45" s="27" t="s">
        <v>41</v>
      </c>
      <c r="D45" s="27"/>
      <c r="E45" s="27"/>
      <c r="F45" s="28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</row>
    <row r="46" spans="1:17" ht="16.5" customHeight="1" x14ac:dyDescent="0.3">
      <c r="C46" s="23"/>
      <c r="D46" s="22" t="s">
        <v>43</v>
      </c>
      <c r="E46" s="22"/>
      <c r="F46" s="28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</row>
    <row r="47" spans="1:17" ht="16.5" customHeight="1" x14ac:dyDescent="0.3">
      <c r="C47" s="27" t="s">
        <v>44</v>
      </c>
      <c r="D47" s="27"/>
      <c r="E47" s="27"/>
      <c r="F47" s="26" t="s">
        <v>67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5"/>
    </row>
    <row r="48" spans="1:17" ht="16.5" customHeight="1" x14ac:dyDescent="0.3">
      <c r="C48" s="27" t="s">
        <v>45</v>
      </c>
      <c r="D48" s="27"/>
      <c r="E48" s="27"/>
      <c r="F48" s="28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</row>
    <row r="49" spans="1:17" ht="16.5" customHeight="1" x14ac:dyDescent="0.3">
      <c r="C49" s="27" t="s">
        <v>47</v>
      </c>
      <c r="D49" s="27"/>
      <c r="E49" s="27"/>
      <c r="F49" s="28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6.5" customHeight="1" x14ac:dyDescent="0.3">
      <c r="C50" s="27" t="s">
        <v>49</v>
      </c>
      <c r="D50" s="27"/>
      <c r="E50" s="27"/>
      <c r="F50" s="28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6.5" customHeight="1" x14ac:dyDescent="0.3">
      <c r="C51" s="22"/>
      <c r="D51" s="22" t="s">
        <v>50</v>
      </c>
      <c r="E51" s="22"/>
      <c r="F51" s="30" t="s">
        <v>52</v>
      </c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</row>
    <row r="52" spans="1:17" ht="16.5" customHeight="1" x14ac:dyDescent="0.3">
      <c r="C52" s="27" t="s">
        <v>51</v>
      </c>
      <c r="D52" s="27"/>
      <c r="E52" s="27"/>
      <c r="F52" s="32" t="s">
        <v>53</v>
      </c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</row>
    <row r="53" spans="1:17" ht="16.5" customHeight="1" x14ac:dyDescent="0.3">
      <c r="C53" s="27" t="s">
        <v>54</v>
      </c>
      <c r="D53" s="27"/>
      <c r="E53" s="27"/>
      <c r="F53" s="32" t="s">
        <v>55</v>
      </c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</row>
    <row r="54" spans="1:17" ht="16.5" customHeight="1" x14ac:dyDescent="0.3">
      <c r="C54" s="27" t="s">
        <v>46</v>
      </c>
      <c r="D54" s="27"/>
      <c r="E54" s="27"/>
      <c r="F54" s="28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6.5" customHeight="1" x14ac:dyDescent="0.3">
      <c r="C55" s="27" t="s">
        <v>48</v>
      </c>
      <c r="D55" s="27"/>
      <c r="E55" s="27"/>
      <c r="F55" s="28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s="2" customFormat="1" ht="106.8" customHeight="1" x14ac:dyDescent="0.3">
      <c r="C56" s="42" t="s">
        <v>42</v>
      </c>
      <c r="D56" s="42"/>
      <c r="E56" s="42"/>
      <c r="F56" s="40" t="s">
        <v>62</v>
      </c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</row>
    <row r="57" spans="1:17" x14ac:dyDescent="0.3">
      <c r="A57" t="s">
        <v>23</v>
      </c>
      <c r="D57" s="37"/>
      <c r="E57" s="37"/>
      <c r="F57" s="43">
        <f>F25*1000</f>
        <v>0.17499999999999999</v>
      </c>
      <c r="G57" s="44"/>
      <c r="H57" s="45"/>
      <c r="I57" s="43">
        <f t="shared" ref="I57" si="0">I25*1000</f>
        <v>22.724</v>
      </c>
      <c r="J57" s="44"/>
      <c r="K57" s="45"/>
      <c r="L57" s="43">
        <f t="shared" ref="L57" si="1">L25*1000</f>
        <v>249.6</v>
      </c>
      <c r="M57" s="44"/>
      <c r="N57" s="45"/>
      <c r="O57" s="43">
        <f t="shared" ref="O57" si="2">O25*1000</f>
        <v>1641.6</v>
      </c>
      <c r="P57" s="44"/>
      <c r="Q57" s="45"/>
    </row>
    <row r="58" spans="1:17" x14ac:dyDescent="0.3">
      <c r="A58" t="s">
        <v>24</v>
      </c>
      <c r="F58" s="43">
        <f>F25*1000000</f>
        <v>175</v>
      </c>
      <c r="G58" s="44"/>
      <c r="H58" s="45"/>
      <c r="I58" s="43">
        <f t="shared" ref="I58" si="3">I25*1000000</f>
        <v>22724</v>
      </c>
      <c r="J58" s="44"/>
      <c r="K58" s="45"/>
      <c r="L58" s="43">
        <f t="shared" ref="L58" si="4">L25*1000000</f>
        <v>249600</v>
      </c>
      <c r="M58" s="44"/>
      <c r="N58" s="45"/>
      <c r="O58" s="43">
        <f t="shared" ref="O58" si="5">O25*1000000</f>
        <v>1641600</v>
      </c>
      <c r="P58" s="44"/>
      <c r="Q58" s="4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4"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23:E23"/>
    <mergeCell ref="F23:H23"/>
    <mergeCell ref="I23:K23"/>
    <mergeCell ref="A24:E24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F17:H17"/>
    <mergeCell ref="I17:K17"/>
    <mergeCell ref="L17:N17"/>
    <mergeCell ref="A21:E21"/>
    <mergeCell ref="F21:H21"/>
    <mergeCell ref="I21:K21"/>
    <mergeCell ref="E11:I12"/>
    <mergeCell ref="L11:Q13"/>
    <mergeCell ref="E8:I8"/>
    <mergeCell ref="L8:Q8"/>
    <mergeCell ref="A15:E15"/>
    <mergeCell ref="A16:E16"/>
    <mergeCell ref="F16:H16"/>
    <mergeCell ref="I16:K16"/>
    <mergeCell ref="L16:N16"/>
    <mergeCell ref="A13:C13"/>
    <mergeCell ref="O17:Q17"/>
    <mergeCell ref="E13:I13"/>
    <mergeCell ref="O19:Q19"/>
    <mergeCell ref="A17:E1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O23:Q23"/>
    <mergeCell ref="F42:Q42"/>
    <mergeCell ref="F43:Q43"/>
    <mergeCell ref="F44:Q44"/>
    <mergeCell ref="F45:Q45"/>
    <mergeCell ref="F24:H24"/>
    <mergeCell ref="F27:J27"/>
    <mergeCell ref="F28:J28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C44:E44"/>
    <mergeCell ref="C45:E45"/>
    <mergeCell ref="C47:E47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8:Q48"/>
    <mergeCell ref="F56:Q56"/>
    <mergeCell ref="C56:E56"/>
    <mergeCell ref="F55:Q55"/>
    <mergeCell ref="F46:Q46"/>
    <mergeCell ref="F57:H57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2026-03-13T14:00:42Z</dcterms:modified>
</cp:coreProperties>
</file>