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en_skoroszyt"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3.10/"/>
    </mc:Choice>
  </mc:AlternateContent>
  <xr:revisionPtr revIDLastSave="14" documentId="13_ncr:1_{41283678-05D8-45EF-A8DB-653A3138379B}" xr6:coauthVersionLast="47" xr6:coauthVersionMax="47" xr10:uidLastSave="{931EE81B-59F7-4EEC-B92D-AC69E50D32AA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<sst xmlns="http://schemas.openxmlformats.org/spreadsheetml/2006/main" count="73" uniqueCount="73">
  <si>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</si>
  <si>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</si>
  <si>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</si>
  <si>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</si>
  <si>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</si>
  <si>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</si>
  <si>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</si>
  <si>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</si>
  <si>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</si>
  <si>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</si>
  <si>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</si>
  <si>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</si>
  <si>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</si>
  <si>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</si>
  <si>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</si>
  <si>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</si>
  <si>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</si>
  <si>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</si>
  <si>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</si>
  <si>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</si>
  <si>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</si>
  <si>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</si>
  <si>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</si>
  <si>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</si>
  <si>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</si>
  <si>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</si>
  <si>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</si>
  <si>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</si>
  <si>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</si>
  <si>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</si>
  <si>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</si>
  <si>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</si>
  <si>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</si>
  <si>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</si>
  <si>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</si>
  <si>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</si>
  <si>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</si>
  <si>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</si>
  <si>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</si>
  <si>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</si>
  <si>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</si>
  <si>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</si>
  <si>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</si>
  <si>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</si>
  <si>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</si>
  <si>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</si>
  <si>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</si>
  <si>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</si>
  <si>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</si>
  <si>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</si>
  <si>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</si>
  <si>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</si>
  <si>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</si>
  <si>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</si>
  <si>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</si>
  <si>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</si>
  <si>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z kartonem kg +/-5%</t>
  </si>
  <si>
    <t>S-174</t>
  </si>
  <si>
    <t>wiskoza z domieszką poliestru</t>
  </si>
  <si>
    <t>480x370</t>
  </si>
  <si>
    <t>op.</t>
  </si>
  <si>
    <t>WAGA 1szt.:</t>
  </si>
  <si>
    <t>Wymiary szt.:</t>
  </si>
  <si>
    <t>Jednostka miary sprzedaży:</t>
  </si>
  <si>
    <t>0,009 kg</t>
  </si>
  <si>
    <t>MASTER Ściereczki uniwersalne PRIMO 8+2 gratis</t>
  </si>
  <si>
    <t>Miękkie jak bawełna. Świetnie sprawdzą się do czyszczenia delikatnych powierzchni. Ze ścierek można korzystać na sucho lub na mokro. Doskonale wchłaniają wodę i nie pozostawiają smug.</t>
  </si>
  <si>
    <t xml:space="preserve">POZIOM I                          
(jednostka-opakowanie)           </t>
  </si>
  <si>
    <t xml:space="preserve">POZIOM II                        
 (opakowanie zbiorcze-karton)               </t>
  </si>
  <si>
    <t>POZIOM III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</si>
  <si>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</si>
  <si>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    
5. W komórce POZIOM I należy wpisać odpowiednią jednostkę: sztuka, rolka, opakowanie, worek lub inne.   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</si>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</sst>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" fontId="6" fillId="0" borderId="22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64">
        <v>45939</v>
      </c>
      <c r="F2" s="65"/>
      <c r="G2" s="65"/>
      <c r="H2" s="65"/>
      <c r="I2" s="66"/>
      <c r="K2" s="7" t="s">
        <v>14</v>
      </c>
      <c r="L2" s="67"/>
      <c r="M2" s="68"/>
      <c r="N2" s="69" t="s">
        <v>15</v>
      </c>
      <c r="O2" s="70"/>
      <c r="P2" s="71">
        <v>1</v>
      </c>
      <c r="Q2" s="72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73" t="s">
        <v>65</v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43" t="s">
        <v>17</v>
      </c>
      <c r="F6" s="44"/>
      <c r="G6" s="44"/>
      <c r="H6" s="44"/>
      <c r="I6" s="45"/>
      <c r="J6" s="3"/>
      <c r="K6" s="1" t="s">
        <v>61</v>
      </c>
      <c r="L6" s="43" t="s">
        <v>64</v>
      </c>
      <c r="M6" s="44"/>
      <c r="N6" s="44"/>
      <c r="O6" s="44"/>
      <c r="P6" s="44"/>
      <c r="Q6" s="45"/>
    </row>
    <row r="7" spans="1:19" ht="36.75" customHeight="1" thickBot="1" x14ac:dyDescent="0.35">
      <c r="A7" s="1" t="s">
        <v>10</v>
      </c>
      <c r="B7" s="1"/>
      <c r="C7" s="1"/>
      <c r="D7" s="2"/>
      <c r="E7" s="76"/>
      <c r="F7" s="77"/>
      <c r="G7" s="77"/>
      <c r="H7" s="77"/>
      <c r="I7" s="78"/>
      <c r="J7" s="3"/>
      <c r="K7" s="10" t="s">
        <v>62</v>
      </c>
      <c r="L7" s="43" t="s">
        <v>59</v>
      </c>
      <c r="M7" s="44"/>
      <c r="N7" s="44"/>
      <c r="O7" s="44"/>
      <c r="P7" s="44"/>
      <c r="Q7" s="45"/>
      <c r="S7" s="7"/>
    </row>
    <row r="8" spans="1:19" ht="43.8" thickBot="1" x14ac:dyDescent="0.35">
      <c r="A8" s="1" t="s">
        <v>11</v>
      </c>
      <c r="B8" s="1"/>
      <c r="C8" s="1"/>
      <c r="D8" s="2"/>
      <c r="E8" s="40" t="s">
        <v>58</v>
      </c>
      <c r="F8" s="41"/>
      <c r="G8" s="41"/>
      <c r="H8" s="41"/>
      <c r="I8" s="42"/>
      <c r="J8" s="3"/>
      <c r="K8" s="10" t="s">
        <v>63</v>
      </c>
      <c r="L8" s="43" t="s">
        <v>60</v>
      </c>
      <c r="M8" s="44"/>
      <c r="N8" s="44"/>
      <c r="O8" s="44"/>
      <c r="P8" s="44"/>
      <c r="Q8" s="4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5" t="s">
        <v>72</v>
      </c>
      <c r="F11" s="26"/>
      <c r="G11" s="26"/>
      <c r="H11" s="26"/>
      <c r="I11" s="27"/>
      <c r="K11" s="7"/>
      <c r="L11" s="31" t="e" vm="1">
        <v>#VALUE!</v>
      </c>
      <c r="M11" s="32"/>
      <c r="N11" s="32"/>
      <c r="O11" s="32"/>
      <c r="P11" s="32"/>
      <c r="Q11" s="33"/>
    </row>
    <row r="12" spans="1:19" ht="16.2" thickBot="1" x14ac:dyDescent="0.35">
      <c r="A12" s="1" t="s">
        <v>2</v>
      </c>
      <c r="B12" s="1"/>
      <c r="C12" s="1"/>
      <c r="D12" s="2"/>
      <c r="E12" s="28"/>
      <c r="F12" s="29"/>
      <c r="G12" s="29"/>
      <c r="H12" s="29"/>
      <c r="I12" s="30"/>
      <c r="J12" s="8"/>
      <c r="K12" s="7" t="s">
        <v>12</v>
      </c>
      <c r="L12" s="34"/>
      <c r="M12" s="35"/>
      <c r="N12" s="35"/>
      <c r="O12" s="35"/>
      <c r="P12" s="35"/>
      <c r="Q12" s="36"/>
    </row>
    <row r="13" spans="1:19" ht="55.5" customHeight="1" thickBot="1" x14ac:dyDescent="0.35">
      <c r="A13" s="62" t="s">
        <v>9</v>
      </c>
      <c r="B13" s="62"/>
      <c r="C13" s="62"/>
      <c r="D13" s="2"/>
      <c r="E13" s="79" t="s">
        <v>57</v>
      </c>
      <c r="F13" s="80"/>
      <c r="G13" s="80"/>
      <c r="H13" s="80"/>
      <c r="I13" s="81"/>
      <c r="J13" s="9"/>
      <c r="K13" s="2"/>
      <c r="L13" s="37"/>
      <c r="M13" s="38"/>
      <c r="N13" s="38"/>
      <c r="O13" s="38"/>
      <c r="P13" s="38"/>
      <c r="Q13" s="39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6" t="s">
        <v>19</v>
      </c>
      <c r="B15" s="47"/>
      <c r="C15" s="47"/>
      <c r="D15" s="47"/>
      <c r="E15" s="4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6"/>
      <c r="B16" s="57"/>
      <c r="C16" s="57"/>
      <c r="D16" s="57"/>
      <c r="E16" s="58"/>
      <c r="F16" s="59" t="s">
        <v>67</v>
      </c>
      <c r="G16" s="60"/>
      <c r="H16" s="61"/>
      <c r="I16" s="59" t="s">
        <v>68</v>
      </c>
      <c r="J16" s="60"/>
      <c r="K16" s="61"/>
      <c r="L16" s="59" t="s">
        <v>69</v>
      </c>
      <c r="M16" s="60"/>
      <c r="N16" s="61"/>
      <c r="O16" s="59" t="s">
        <v>70</v>
      </c>
      <c r="P16" s="60"/>
      <c r="Q16" s="101"/>
    </row>
    <row r="17" spans="1:17" x14ac:dyDescent="0.3">
      <c r="A17" s="55" t="s">
        <v>0</v>
      </c>
      <c r="B17" s="55"/>
      <c r="C17" s="55"/>
      <c r="D17" s="55"/>
      <c r="E17" s="55"/>
      <c r="F17" s="100">
        <v>5907732912463</v>
      </c>
      <c r="G17" s="100"/>
      <c r="H17" s="100"/>
      <c r="I17" s="100">
        <v>5906567006033</v>
      </c>
      <c r="J17" s="100"/>
      <c r="K17" s="100"/>
      <c r="L17" s="63"/>
      <c r="M17" s="63"/>
      <c r="N17" s="63"/>
      <c r="O17" s="63"/>
      <c r="P17" s="63"/>
      <c r="Q17" s="63"/>
    </row>
    <row r="18" spans="1:17" x14ac:dyDescent="0.3">
      <c r="A18" s="54" t="s">
        <v>20</v>
      </c>
      <c r="B18" s="55"/>
      <c r="C18" s="55"/>
      <c r="D18" s="55"/>
      <c r="E18" s="55"/>
      <c r="F18" s="53">
        <v>1</v>
      </c>
      <c r="G18" s="53"/>
      <c r="H18" s="53"/>
      <c r="I18" s="102">
        <v>40</v>
      </c>
      <c r="J18" s="102"/>
      <c r="K18" s="102"/>
      <c r="L18" s="103">
        <f>$I$18*$O$27</f>
        <v>240</v>
      </c>
      <c r="M18" s="103"/>
      <c r="N18" s="103"/>
      <c r="O18" s="103">
        <f>$L$18*$O$28</f>
        <v>1440</v>
      </c>
      <c r="P18" s="103"/>
      <c r="Q18" s="103"/>
    </row>
    <row r="19" spans="1:17" x14ac:dyDescent="0.3">
      <c r="A19" s="54" t="s">
        <v>27</v>
      </c>
      <c r="B19" s="55"/>
      <c r="C19" s="55"/>
      <c r="D19" s="55"/>
      <c r="E19" s="55"/>
      <c r="F19" s="53">
        <v>9.8000000000000004E-2</v>
      </c>
      <c r="G19" s="53"/>
      <c r="H19" s="53"/>
      <c r="I19" s="51">
        <f>$I$18*$F$19</f>
        <v>3.92</v>
      </c>
      <c r="J19" s="51"/>
      <c r="K19" s="51"/>
      <c r="L19" s="85">
        <f>$I$19*$O$27</f>
        <v>23.52</v>
      </c>
      <c r="M19" s="86"/>
      <c r="N19" s="87"/>
      <c r="O19" s="52">
        <f>($L$19*$O$28)</f>
        <v>141.12</v>
      </c>
      <c r="P19" s="52"/>
      <c r="Q19" s="52"/>
    </row>
    <row r="20" spans="1:17" x14ac:dyDescent="0.3">
      <c r="A20" s="54" t="s">
        <v>28</v>
      </c>
      <c r="B20" s="55"/>
      <c r="C20" s="55"/>
      <c r="D20" s="55"/>
      <c r="E20" s="55"/>
      <c r="F20" s="104">
        <v>0.10299999999999999</v>
      </c>
      <c r="G20" s="105"/>
      <c r="H20" s="106"/>
      <c r="I20" s="51">
        <f>$I$18*$F$20</f>
        <v>4.12</v>
      </c>
      <c r="J20" s="51"/>
      <c r="K20" s="51"/>
      <c r="L20" s="52">
        <f>$I$20*$O$27</f>
        <v>24.72</v>
      </c>
      <c r="M20" s="52"/>
      <c r="N20" s="52"/>
      <c r="O20" s="52">
        <f>($L$20*$O$28)+17</f>
        <v>165.32</v>
      </c>
      <c r="P20" s="52"/>
      <c r="Q20" s="52"/>
    </row>
    <row r="21" spans="1:17" x14ac:dyDescent="0.3">
      <c r="A21" s="108" t="s">
        <v>56</v>
      </c>
      <c r="B21" s="109"/>
      <c r="C21" s="109"/>
      <c r="D21" s="109"/>
      <c r="E21" s="110"/>
      <c r="F21" s="104"/>
      <c r="G21" s="105"/>
      <c r="H21" s="106"/>
      <c r="I21" s="111">
        <v>4.45</v>
      </c>
      <c r="J21" s="112"/>
      <c r="K21" s="113"/>
      <c r="L21" s="22"/>
      <c r="M21" s="22"/>
      <c r="N21" s="22"/>
      <c r="O21" s="22"/>
      <c r="P21" s="22"/>
      <c r="Q21" s="22"/>
    </row>
    <row r="22" spans="1:17" x14ac:dyDescent="0.3">
      <c r="A22" s="55" t="s">
        <v>4</v>
      </c>
      <c r="B22" s="55"/>
      <c r="C22" s="55"/>
      <c r="D22" s="55"/>
      <c r="E22" s="55"/>
      <c r="F22" s="107">
        <v>300</v>
      </c>
      <c r="G22" s="107"/>
      <c r="H22" s="107"/>
      <c r="I22" s="53">
        <v>390</v>
      </c>
      <c r="J22" s="53"/>
      <c r="K22" s="53"/>
      <c r="L22" s="51">
        <v>1200</v>
      </c>
      <c r="M22" s="51"/>
      <c r="N22" s="51"/>
      <c r="O22" s="51">
        <v>1200</v>
      </c>
      <c r="P22" s="51"/>
      <c r="Q22" s="51"/>
    </row>
    <row r="23" spans="1:17" x14ac:dyDescent="0.3">
      <c r="A23" s="55" t="s">
        <v>5</v>
      </c>
      <c r="B23" s="55"/>
      <c r="C23" s="55"/>
      <c r="D23" s="55"/>
      <c r="E23" s="55"/>
      <c r="F23" s="53">
        <v>195</v>
      </c>
      <c r="G23" s="53"/>
      <c r="H23" s="53"/>
      <c r="I23" s="53">
        <v>390</v>
      </c>
      <c r="J23" s="53"/>
      <c r="K23" s="53"/>
      <c r="L23" s="51">
        <v>800</v>
      </c>
      <c r="M23" s="51"/>
      <c r="N23" s="51"/>
      <c r="O23" s="51">
        <v>800</v>
      </c>
      <c r="P23" s="51"/>
      <c r="Q23" s="51"/>
    </row>
    <row r="24" spans="1:17" x14ac:dyDescent="0.3">
      <c r="A24" s="55" t="s">
        <v>6</v>
      </c>
      <c r="B24" s="55"/>
      <c r="C24" s="55"/>
      <c r="D24" s="55"/>
      <c r="E24" s="55"/>
      <c r="F24" s="53">
        <v>20</v>
      </c>
      <c r="G24" s="53"/>
      <c r="H24" s="53"/>
      <c r="I24" s="53">
        <v>295</v>
      </c>
      <c r="J24" s="53"/>
      <c r="K24" s="53"/>
      <c r="L24" s="51">
        <f>$I$24</f>
        <v>295</v>
      </c>
      <c r="M24" s="51"/>
      <c r="N24" s="51"/>
      <c r="O24" s="52">
        <f>($I$24*$O$28)+150</f>
        <v>1920</v>
      </c>
      <c r="P24" s="52"/>
      <c r="Q24" s="52"/>
    </row>
    <row r="25" spans="1:17" x14ac:dyDescent="0.3">
      <c r="A25" s="48" t="s">
        <v>18</v>
      </c>
      <c r="B25" s="48"/>
      <c r="C25" s="48"/>
      <c r="D25" s="48"/>
      <c r="E25" s="48"/>
      <c r="F25" s="49">
        <f>($F$22*$F$23*$F$24)/1000000000</f>
        <v>1.17E-3</v>
      </c>
      <c r="G25" s="49"/>
      <c r="H25" s="49"/>
      <c r="I25" s="50">
        <f>($I$22*$I$23*$I$24)/1000000000</f>
        <v>4.48695E-2</v>
      </c>
      <c r="J25" s="50"/>
      <c r="K25" s="50"/>
      <c r="L25" s="50">
        <f>($L$22*$L$23*$L$24)/1000000000</f>
        <v>0.28320000000000001</v>
      </c>
      <c r="M25" s="50"/>
      <c r="N25" s="50"/>
      <c r="O25" s="50">
        <f>($O$22*$O$23*$O$24)/1000000000</f>
        <v>1.8431999999999999</v>
      </c>
      <c r="P25" s="50"/>
      <c r="Q25" s="50"/>
    </row>
    <row r="26" spans="1:17" ht="15" thickBot="1" x14ac:dyDescent="0.35"/>
    <row r="27" spans="1:17" ht="18.600000000000001" thickBot="1" x14ac:dyDescent="0.4">
      <c r="A27" s="7" t="s">
        <v>8</v>
      </c>
      <c r="F27" s="115"/>
      <c r="G27" s="116"/>
      <c r="H27" s="116"/>
      <c r="I27" s="116"/>
      <c r="J27" s="117"/>
      <c r="K27" s="17"/>
      <c r="L27" s="20" t="s">
        <v>25</v>
      </c>
      <c r="O27" s="92">
        <v>6</v>
      </c>
      <c r="P27" s="93"/>
      <c r="Q27" s="94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118"/>
      <c r="G28" s="119"/>
      <c r="H28" s="119"/>
      <c r="I28" s="119"/>
      <c r="J28" s="120"/>
      <c r="K28" s="18"/>
      <c r="L28" s="21" t="s">
        <v>26</v>
      </c>
      <c r="N28" s="15"/>
      <c r="O28" s="95">
        <v>6</v>
      </c>
      <c r="P28" s="96"/>
      <c r="Q28" s="97"/>
    </row>
    <row r="29" spans="1:17" ht="17.399999999999999" thickBot="1" x14ac:dyDescent="0.35">
      <c r="A29" s="1" t="s">
        <v>7</v>
      </c>
      <c r="F29" s="121">
        <v>0.23</v>
      </c>
      <c r="G29" s="122"/>
      <c r="H29" s="122"/>
      <c r="I29" s="122"/>
      <c r="J29" s="123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88" t="s">
        <v>71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0"/>
    </row>
    <row r="33" spans="1:17" ht="24" customHeight="1" x14ac:dyDescent="0.3">
      <c r="A33" s="7" t="s">
        <v>22</v>
      </c>
      <c r="C33" s="125" t="s">
        <v>29</v>
      </c>
      <c r="D33" s="125"/>
      <c r="E33" s="125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</row>
    <row r="34" spans="1:17" ht="16.5" customHeight="1" x14ac:dyDescent="0.3">
      <c r="C34" s="114" t="s">
        <v>30</v>
      </c>
      <c r="D34" s="114"/>
      <c r="E34" s="114"/>
      <c r="F34" s="98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</row>
    <row r="35" spans="1:17" ht="16.5" customHeight="1" x14ac:dyDescent="0.3">
      <c r="C35" s="114" t="s">
        <v>35</v>
      </c>
      <c r="D35" s="114"/>
      <c r="E35" s="114"/>
      <c r="F35" s="98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</row>
    <row r="36" spans="1:17" ht="16.5" customHeight="1" x14ac:dyDescent="0.3">
      <c r="C36" s="114" t="s">
        <v>31</v>
      </c>
      <c r="D36" s="114"/>
      <c r="E36" s="114"/>
      <c r="F36" s="98">
        <v>55</v>
      </c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</row>
    <row r="37" spans="1:17" ht="16.5" customHeight="1" x14ac:dyDescent="0.3">
      <c r="C37" s="114" t="s">
        <v>32</v>
      </c>
      <c r="D37" s="114"/>
      <c r="E37" s="114"/>
      <c r="F37" s="98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</row>
    <row r="38" spans="1:17" ht="16.5" customHeight="1" x14ac:dyDescent="0.3">
      <c r="C38" s="114" t="s">
        <v>33</v>
      </c>
      <c r="D38" s="114"/>
      <c r="E38" s="114"/>
      <c r="F38" s="98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</row>
    <row r="39" spans="1:17" ht="16.5" customHeight="1" x14ac:dyDescent="0.3">
      <c r="C39" s="114" t="s">
        <v>34</v>
      </c>
      <c r="D39" s="114"/>
      <c r="E39" s="114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</row>
    <row r="40" spans="1:17" ht="16.5" customHeight="1" x14ac:dyDescent="0.3">
      <c r="C40" s="114" t="s">
        <v>36</v>
      </c>
      <c r="D40" s="114"/>
      <c r="E40" s="114"/>
      <c r="F40" s="98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</row>
    <row r="41" spans="1:17" ht="16.5" customHeight="1" x14ac:dyDescent="0.3">
      <c r="C41" s="114" t="s">
        <v>37</v>
      </c>
      <c r="D41" s="114"/>
      <c r="E41" s="114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98"/>
    </row>
    <row r="42" spans="1:17" ht="16.5" customHeight="1" x14ac:dyDescent="0.3">
      <c r="C42" s="114" t="s">
        <v>38</v>
      </c>
      <c r="D42" s="114"/>
      <c r="E42" s="114"/>
      <c r="F42" s="98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</row>
    <row r="43" spans="1:17" ht="16.5" customHeight="1" x14ac:dyDescent="0.3">
      <c r="C43" s="114" t="s">
        <v>39</v>
      </c>
      <c r="D43" s="114"/>
      <c r="E43" s="114"/>
      <c r="F43" s="98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</row>
    <row r="44" spans="1:17" ht="16.5" customHeight="1" x14ac:dyDescent="0.3">
      <c r="C44" s="114" t="s">
        <v>40</v>
      </c>
      <c r="D44" s="114"/>
      <c r="E44" s="114"/>
      <c r="F44" s="98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</row>
    <row r="45" spans="1:17" x14ac:dyDescent="0.3">
      <c r="C45" s="114" t="s">
        <v>41</v>
      </c>
      <c r="D45" s="114"/>
      <c r="E45" s="114"/>
      <c r="F45" s="98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</row>
    <row r="46" spans="1:17" ht="16.5" customHeight="1" x14ac:dyDescent="0.3">
      <c r="C46" s="24"/>
      <c r="D46" s="23" t="s">
        <v>43</v>
      </c>
      <c r="E46" s="23"/>
      <c r="F46" s="98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</row>
    <row r="47" spans="1:17" ht="16.5" customHeight="1" x14ac:dyDescent="0.3">
      <c r="C47" s="114" t="s">
        <v>44</v>
      </c>
      <c r="D47" s="114"/>
      <c r="E47" s="114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98"/>
    </row>
    <row r="48" spans="1:17" ht="16.5" customHeight="1" x14ac:dyDescent="0.3">
      <c r="C48" s="114" t="s">
        <v>45</v>
      </c>
      <c r="D48" s="114"/>
      <c r="E48" s="114"/>
      <c r="F48" s="98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</row>
    <row r="49" spans="1:17" ht="16.5" customHeight="1" x14ac:dyDescent="0.3">
      <c r="C49" s="114" t="s">
        <v>47</v>
      </c>
      <c r="D49" s="114"/>
      <c r="E49" s="114"/>
      <c r="F49" s="98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</row>
    <row r="50" spans="1:17" ht="16.5" customHeight="1" x14ac:dyDescent="0.3">
      <c r="C50" s="114" t="s">
        <v>49</v>
      </c>
      <c r="D50" s="114"/>
      <c r="E50" s="114"/>
      <c r="F50" s="130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</row>
    <row r="51" spans="1:17" ht="16.5" customHeight="1" x14ac:dyDescent="0.3">
      <c r="C51" s="23"/>
      <c r="D51" s="23" t="s">
        <v>50</v>
      </c>
      <c r="E51" s="23"/>
      <c r="F51" s="132" t="s">
        <v>52</v>
      </c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</row>
    <row r="52" spans="1:17" ht="16.5" customHeight="1" x14ac:dyDescent="0.3">
      <c r="C52" s="114" t="s">
        <v>51</v>
      </c>
      <c r="D52" s="114"/>
      <c r="E52" s="114"/>
      <c r="F52" s="130" t="s">
        <v>53</v>
      </c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</row>
    <row r="53" spans="1:17" ht="16.5" customHeight="1" x14ac:dyDescent="0.3">
      <c r="C53" s="114" t="s">
        <v>54</v>
      </c>
      <c r="D53" s="114"/>
      <c r="E53" s="114"/>
      <c r="F53" s="130" t="s">
        <v>55</v>
      </c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  <row r="54" spans="1:17" ht="16.5" customHeight="1" x14ac:dyDescent="0.3">
      <c r="C54" s="114" t="s">
        <v>46</v>
      </c>
      <c r="D54" s="114"/>
      <c r="E54" s="114"/>
      <c r="F54" s="98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</row>
    <row r="55" spans="1:17" ht="16.5" customHeight="1" x14ac:dyDescent="0.3">
      <c r="C55" s="114" t="s">
        <v>48</v>
      </c>
      <c r="D55" s="114"/>
      <c r="E55" s="114"/>
      <c r="F55" s="98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</row>
    <row r="56" spans="1:17" s="2" customFormat="1" ht="57.6" customHeight="1" x14ac:dyDescent="0.3">
      <c r="C56" s="129" t="s">
        <v>42</v>
      </c>
      <c r="D56" s="129"/>
      <c r="E56" s="129"/>
      <c r="F56" s="127" t="s">
        <v>66</v>
      </c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</row>
    <row r="57" spans="1:17" x14ac:dyDescent="0.3">
      <c r="A57" t="s">
        <v>23</v>
      </c>
      <c r="D57" s="124"/>
      <c r="E57" s="124"/>
      <c r="F57" s="82">
        <f>F25*1000</f>
        <v>1.17</v>
      </c>
      <c r="G57" s="83"/>
      <c r="H57" s="84"/>
      <c r="I57" s="82">
        <f t="shared" ref="I57" si="0">I25*1000</f>
        <v>44.869500000000002</v>
      </c>
      <c r="J57" s="83"/>
      <c r="K57" s="84"/>
      <c r="L57" s="82">
        <f t="shared" ref="L57" si="1">L25*1000</f>
        <v>283.2</v>
      </c>
      <c r="M57" s="83"/>
      <c r="N57" s="84"/>
      <c r="O57" s="82">
        <f t="shared" ref="O57" si="2">O25*1000</f>
        <v>1843.2</v>
      </c>
      <c r="P57" s="83"/>
      <c r="Q57" s="84"/>
    </row>
    <row r="58" spans="1:17" x14ac:dyDescent="0.3">
      <c r="A58" t="s">
        <v>24</v>
      </c>
      <c r="F58" s="82">
        <f>F25*1000000</f>
        <v>1170</v>
      </c>
      <c r="G58" s="83"/>
      <c r="H58" s="84"/>
      <c r="I58" s="82">
        <f t="shared" ref="I58" si="3">I25*1000000</f>
        <v>44869.5</v>
      </c>
      <c r="J58" s="83"/>
      <c r="K58" s="84"/>
      <c r="L58" s="82">
        <f t="shared" ref="L58" si="4">L25*1000000</f>
        <v>283200</v>
      </c>
      <c r="M58" s="83"/>
      <c r="N58" s="84"/>
      <c r="O58" s="82">
        <f t="shared" ref="O58" si="5">O25*1000000</f>
        <v>1843200</v>
      </c>
      <c r="P58" s="83"/>
      <c r="Q58" s="84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sheetPr codeName="Arkusz2"/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2026-03-12T11:24:41Z</dcterms:modified>
</cp:coreProperties>
</file>