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6.10/"/>
    </mc:Choice>
  </mc:AlternateContent>
  <xr:revisionPtr revIDLastSave="19" documentId="13_ncr:1_{EBDF9E29-A414-4B30-92BF-E61BED2192D1}" xr6:coauthVersionLast="47" xr6:coauthVersionMax="47" xr10:uidLastSave="{B02735D9-570A-49F0-A9EF-379B873506DB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<sst xmlns="http://schemas.openxmlformats.org/spreadsheetml/2006/main" count="75" uniqueCount="75">
  <si>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</si>
  <si>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</si>
  <si>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</si>
  <si>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</si>
  <si>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</si>
  <si>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</si>
  <si>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</si>
  <si>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</si>
  <si>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</si>
  <si>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</si>
  <si>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</si>
  <si>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</si>
  <si>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</si>
  <si>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</si>
  <si>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</si>
  <si>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</si>
  <si>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</si>
  <si>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</si>
  <si>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</si>
  <si>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</si>
  <si>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</si>
  <si>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</si>
  <si>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</si>
  <si>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</si>
  <si>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</si>
  <si>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</si>
  <si>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</si>
  <si>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</si>
  <si>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</si>
  <si>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</si>
  <si>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</si>
  <si>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</si>
  <si>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</si>
  <si>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</si>
  <si>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</si>
  <si>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</si>
  <si>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</si>
  <si>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</si>
  <si>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</si>
  <si>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</si>
  <si>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</si>
  <si>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</si>
  <si>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</si>
  <si>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</si>
  <si>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</si>
  <si>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</si>
  <si>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</si>
  <si>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</si>
  <si>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</si>
  <si>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</si>
  <si>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</si>
  <si>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</si>
  <si>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</si>
  <si>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</si>
  <si>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</si>
  <si>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Wymiary sztuki:</t>
  </si>
  <si>
    <t>Waga 1 szt:</t>
  </si>
  <si>
    <t>Jednostka miary sprzedaży:</t>
  </si>
  <si>
    <t>Waga z kartonem/op.zb. kg +/-5%</t>
  </si>
  <si>
    <t>op.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</si>
  <si>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3. Formuły zawierają już wagę i wysokość palety.                                                                                                                                                                          4. Produkty nie mogą wystawać poza paletę, stąd stałe wymiary 1200x800mm.                                                                                                         5. W komórce POZIOM I należy wpisać odpowiednią jednostkę: sztuka, rolka, opakowanie, worek lub inne.                                                        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</si>
  <si>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MASTER</t>
  </si>
  <si>
    <t>S-009</t>
  </si>
  <si>
    <t>bezbarwny</t>
  </si>
  <si>
    <t>folia LDPE</t>
  </si>
  <si>
    <t>17 my</t>
  </si>
  <si>
    <t>MASTER Woreczki śniadaniowe 100szt. 15x25cm</t>
  </si>
  <si>
    <t>prostokątny</t>
  </si>
  <si>
    <t>Wykonane z folii przeznaczonej do kontaktu z żywnością. Elastyczne, wytrzymałe i odporne na uszkodzenia mechaniczne. Idealne do pakowania kanapek do szkoły, pracy czy w podróż. Utrzymują świeżość i aromat pakowanych w nich produktów przez dłuższy czas, a także chronią przed wysuszaniem.</t>
  </si>
  <si>
    <t>150x250mm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</si>
  <si>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</si>
  <si>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</si>
  <si>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                                  
(warstwa na palecie)</t>
  </si>
  <si>
    <t>POZIOM IV                              
(paleta)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</si>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</sst>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8" fillId="2" borderId="22" xfId="1" applyBorder="1" applyAlignment="1" applyProtection="1">
      <alignment horizontal="center" vertical="center"/>
      <protection locked="0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8" fillId="3" borderId="18" xfId="2" applyBorder="1" applyAlignment="1">
      <alignment horizontal="center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2" borderId="6" xfId="1" applyFont="1" applyBorder="1" applyAlignment="1" applyProtection="1">
      <alignment horizontal="center" vertical="center"/>
      <protection locked="0"/>
    </xf>
    <xf numFmtId="0" fontId="6" fillId="2" borderId="7" xfId="1" applyFont="1" applyBorder="1" applyAlignment="1" applyProtection="1">
      <alignment horizontal="center" vertical="center"/>
      <protection locked="0"/>
    </xf>
    <xf numFmtId="0" fontId="6" fillId="2" borderId="8" xfId="1" applyFont="1" applyBorder="1" applyAlignment="1" applyProtection="1">
      <alignment horizontal="center" vertical="center"/>
      <protection locked="0"/>
    </xf>
    <xf numFmtId="0" fontId="8" fillId="2" borderId="22" xfId="1" applyBorder="1" applyAlignment="1">
      <alignment horizontal="left" vertic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0" fillId="2" borderId="22" xfId="1" applyFont="1" applyBorder="1" applyAlignment="1">
      <alignment horizontal="left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49" fontId="0" fillId="0" borderId="8" xfId="0" applyNumberFormat="1" applyBorder="1" applyAlignment="1">
      <alignment horizontal="left" wrapText="1"/>
    </xf>
    <xf numFmtId="49" fontId="0" fillId="0" borderId="22" xfId="0" applyNumberForma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9" zoomScaleNormal="85" zoomScaleSheetLayoutView="100" workbookViewId="0">
      <selection activeCell="S27" sqref="S27"/>
    </sheetView>
  </sheetViews>
  <sheetFormatPr defaultRowHeight="14.4" x14ac:dyDescent="0.3"/>
  <cols>
    <col min="5" max="5" width="13.88671875" customWidth="1"/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13</v>
      </c>
      <c r="E2" s="45">
        <v>45936</v>
      </c>
      <c r="F2" s="46"/>
      <c r="G2" s="46"/>
      <c r="H2" s="46"/>
      <c r="I2" s="47"/>
      <c r="K2" s="7" t="s">
        <v>14</v>
      </c>
      <c r="L2" s="48"/>
      <c r="M2" s="49"/>
      <c r="N2" s="50" t="s">
        <v>15</v>
      </c>
      <c r="O2" s="51"/>
      <c r="P2" s="52">
        <v>1</v>
      </c>
      <c r="Q2" s="53"/>
    </row>
    <row r="3" spans="1:19" ht="15" thickBot="1" x14ac:dyDescent="0.35"/>
    <row r="4" spans="1:19" ht="21.6" thickBot="1" x14ac:dyDescent="0.35">
      <c r="A4" s="1" t="s">
        <v>1</v>
      </c>
      <c r="B4" s="1"/>
      <c r="C4" s="1"/>
      <c r="D4" s="2"/>
      <c r="E4" s="54" t="s">
        <v>66</v>
      </c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6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16</v>
      </c>
      <c r="B6" s="1"/>
      <c r="C6" s="1"/>
      <c r="D6" s="2"/>
      <c r="E6" s="42" t="s">
        <v>61</v>
      </c>
      <c r="F6" s="43"/>
      <c r="G6" s="43"/>
      <c r="H6" s="43"/>
      <c r="I6" s="44"/>
      <c r="J6" s="3"/>
      <c r="K6" s="1" t="s">
        <v>56</v>
      </c>
      <c r="L6" s="42"/>
      <c r="M6" s="43"/>
      <c r="N6" s="43"/>
      <c r="O6" s="43"/>
      <c r="P6" s="43"/>
      <c r="Q6" s="44"/>
    </row>
    <row r="7" spans="1:19" ht="36.75" customHeight="1" thickBot="1" x14ac:dyDescent="0.35">
      <c r="A7" s="1" t="s">
        <v>10</v>
      </c>
      <c r="B7" s="1"/>
      <c r="C7" s="1"/>
      <c r="D7" s="2"/>
      <c r="E7" s="57" t="s">
        <v>63</v>
      </c>
      <c r="F7" s="58"/>
      <c r="G7" s="58"/>
      <c r="H7" s="58"/>
      <c r="I7" s="59"/>
      <c r="J7" s="3"/>
      <c r="K7" s="10" t="s">
        <v>55</v>
      </c>
      <c r="L7" s="42" t="s">
        <v>69</v>
      </c>
      <c r="M7" s="43"/>
      <c r="N7" s="43"/>
      <c r="O7" s="43"/>
      <c r="P7" s="43"/>
      <c r="Q7" s="44"/>
      <c r="S7" s="7"/>
    </row>
    <row r="8" spans="1:19" ht="43.8" thickBot="1" x14ac:dyDescent="0.35">
      <c r="A8" s="1" t="s">
        <v>11</v>
      </c>
      <c r="B8" s="1"/>
      <c r="C8" s="1"/>
      <c r="D8" s="2"/>
      <c r="E8" s="75" t="s">
        <v>64</v>
      </c>
      <c r="F8" s="76"/>
      <c r="G8" s="76"/>
      <c r="H8" s="76"/>
      <c r="I8" s="77"/>
      <c r="J8" s="3"/>
      <c r="K8" s="10" t="s">
        <v>57</v>
      </c>
      <c r="L8" s="42" t="s">
        <v>59</v>
      </c>
      <c r="M8" s="43"/>
      <c r="N8" s="43"/>
      <c r="O8" s="43"/>
      <c r="P8" s="43"/>
      <c r="Q8" s="44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60" t="s">
        <v>74</v>
      </c>
      <c r="F11" s="61"/>
      <c r="G11" s="61"/>
      <c r="H11" s="61"/>
      <c r="I11" s="62"/>
      <c r="K11" s="7"/>
      <c r="L11" s="66" t="e" vm="1">
        <v>#VALUE!</v>
      </c>
      <c r="M11" s="67"/>
      <c r="N11" s="67"/>
      <c r="O11" s="67"/>
      <c r="P11" s="67"/>
      <c r="Q11" s="68"/>
    </row>
    <row r="12" spans="1:19" ht="16.2" thickBot="1" x14ac:dyDescent="0.35">
      <c r="A12" s="1" t="s">
        <v>2</v>
      </c>
      <c r="B12" s="1"/>
      <c r="C12" s="1"/>
      <c r="D12" s="2"/>
      <c r="E12" s="63"/>
      <c r="F12" s="64"/>
      <c r="G12" s="64"/>
      <c r="H12" s="64"/>
      <c r="I12" s="65"/>
      <c r="J12" s="8"/>
      <c r="K12" s="7" t="s">
        <v>12</v>
      </c>
      <c r="L12" s="69"/>
      <c r="M12" s="70"/>
      <c r="N12" s="70"/>
      <c r="O12" s="70"/>
      <c r="P12" s="70"/>
      <c r="Q12" s="71"/>
    </row>
    <row r="13" spans="1:19" ht="55.5" customHeight="1" thickBot="1" x14ac:dyDescent="0.35">
      <c r="A13" s="86" t="s">
        <v>9</v>
      </c>
      <c r="B13" s="86"/>
      <c r="C13" s="86"/>
      <c r="D13" s="2"/>
      <c r="E13" s="87" t="s">
        <v>62</v>
      </c>
      <c r="F13" s="88"/>
      <c r="G13" s="88"/>
      <c r="H13" s="88"/>
      <c r="I13" s="89"/>
      <c r="J13" s="9"/>
      <c r="K13" s="2"/>
      <c r="L13" s="72"/>
      <c r="M13" s="73"/>
      <c r="N13" s="73"/>
      <c r="O13" s="73"/>
      <c r="P13" s="73"/>
      <c r="Q13" s="74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78" t="s">
        <v>18</v>
      </c>
      <c r="B15" s="79"/>
      <c r="C15" s="79"/>
      <c r="D15" s="79"/>
      <c r="E15" s="7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80"/>
      <c r="B16" s="81"/>
      <c r="C16" s="81"/>
      <c r="D16" s="81"/>
      <c r="E16" s="82"/>
      <c r="F16" s="83" t="s">
        <v>70</v>
      </c>
      <c r="G16" s="84"/>
      <c r="H16" s="85"/>
      <c r="I16" s="83" t="s">
        <v>71</v>
      </c>
      <c r="J16" s="84"/>
      <c r="K16" s="85"/>
      <c r="L16" s="83" t="s">
        <v>72</v>
      </c>
      <c r="M16" s="84"/>
      <c r="N16" s="85"/>
      <c r="O16" s="83" t="s">
        <v>73</v>
      </c>
      <c r="P16" s="84"/>
      <c r="Q16" s="90"/>
    </row>
    <row r="17" spans="1:17" x14ac:dyDescent="0.3">
      <c r="A17" s="108" t="s">
        <v>0</v>
      </c>
      <c r="B17" s="108"/>
      <c r="C17" s="108"/>
      <c r="D17" s="108"/>
      <c r="E17" s="108"/>
      <c r="F17" s="114">
        <v>5907732911817</v>
      </c>
      <c r="G17" s="114"/>
      <c r="H17" s="114"/>
      <c r="I17" s="114">
        <v>5906567000680</v>
      </c>
      <c r="J17" s="114"/>
      <c r="K17" s="114"/>
      <c r="L17" s="115"/>
      <c r="M17" s="115"/>
      <c r="N17" s="115"/>
      <c r="O17" s="115"/>
      <c r="P17" s="115"/>
      <c r="Q17" s="115"/>
    </row>
    <row r="18" spans="1:17" x14ac:dyDescent="0.3">
      <c r="A18" s="119" t="s">
        <v>19</v>
      </c>
      <c r="B18" s="108"/>
      <c r="C18" s="108"/>
      <c r="D18" s="108"/>
      <c r="E18" s="108"/>
      <c r="F18" s="98">
        <v>1</v>
      </c>
      <c r="G18" s="98"/>
      <c r="H18" s="98"/>
      <c r="I18" s="121">
        <v>50</v>
      </c>
      <c r="J18" s="121"/>
      <c r="K18" s="121"/>
      <c r="L18" s="122">
        <f>$I$18*$O$27</f>
        <v>600</v>
      </c>
      <c r="M18" s="122"/>
      <c r="N18" s="122"/>
      <c r="O18" s="122">
        <f>$L$18*$O$28</f>
        <v>0</v>
      </c>
      <c r="P18" s="122"/>
      <c r="Q18" s="122"/>
    </row>
    <row r="19" spans="1:17" x14ac:dyDescent="0.3">
      <c r="A19" s="119" t="s">
        <v>26</v>
      </c>
      <c r="B19" s="108"/>
      <c r="C19" s="108"/>
      <c r="D19" s="108"/>
      <c r="E19" s="108"/>
      <c r="F19" s="120">
        <v>0.125</v>
      </c>
      <c r="G19" s="120"/>
      <c r="H19" s="120"/>
      <c r="I19" s="97">
        <f>$I$18*$F$19</f>
        <v>6.25</v>
      </c>
      <c r="J19" s="97"/>
      <c r="K19" s="97"/>
      <c r="L19" s="109">
        <f>$I$19*$O$27</f>
        <v>75</v>
      </c>
      <c r="M19" s="110"/>
      <c r="N19" s="111"/>
      <c r="O19" s="112">
        <f>($L$19*$O$28)</f>
        <v>0</v>
      </c>
      <c r="P19" s="112"/>
      <c r="Q19" s="112"/>
    </row>
    <row r="20" spans="1:17" x14ac:dyDescent="0.3">
      <c r="A20" s="119" t="s">
        <v>27</v>
      </c>
      <c r="B20" s="108"/>
      <c r="C20" s="108"/>
      <c r="D20" s="108"/>
      <c r="E20" s="108"/>
      <c r="F20" s="123">
        <v>0.126</v>
      </c>
      <c r="G20" s="124"/>
      <c r="H20" s="125"/>
      <c r="I20" s="113">
        <f>$I$18*$F$20</f>
        <v>6.3</v>
      </c>
      <c r="J20" s="113"/>
      <c r="K20" s="113"/>
      <c r="L20" s="112">
        <f>$I$20*$O$27</f>
        <v>75.599999999999994</v>
      </c>
      <c r="M20" s="112"/>
      <c r="N20" s="112"/>
      <c r="O20" s="112">
        <f>($L$20*$O$28)+17</f>
        <v>17</v>
      </c>
      <c r="P20" s="112"/>
      <c r="Q20" s="112"/>
    </row>
    <row r="21" spans="1:17" x14ac:dyDescent="0.3">
      <c r="A21" s="116" t="s">
        <v>58</v>
      </c>
      <c r="B21" s="117"/>
      <c r="C21" s="117"/>
      <c r="D21" s="117"/>
      <c r="E21" s="118"/>
      <c r="F21" s="102">
        <v>0.14499999999999999</v>
      </c>
      <c r="G21" s="103"/>
      <c r="H21" s="104"/>
      <c r="I21" s="105">
        <v>6.4450000000000003</v>
      </c>
      <c r="J21" s="106"/>
      <c r="K21" s="107"/>
      <c r="L21" s="24"/>
      <c r="M21" s="24"/>
      <c r="N21" s="24"/>
      <c r="O21" s="24"/>
      <c r="P21" s="24"/>
      <c r="Q21" s="24"/>
    </row>
    <row r="22" spans="1:17" x14ac:dyDescent="0.3">
      <c r="A22" s="108" t="s">
        <v>4</v>
      </c>
      <c r="B22" s="108"/>
      <c r="C22" s="108"/>
      <c r="D22" s="108"/>
      <c r="E22" s="108"/>
      <c r="F22" s="98">
        <v>175</v>
      </c>
      <c r="G22" s="98"/>
      <c r="H22" s="98"/>
      <c r="I22" s="98">
        <v>355</v>
      </c>
      <c r="J22" s="98"/>
      <c r="K22" s="98"/>
      <c r="L22" s="97">
        <v>1200</v>
      </c>
      <c r="M22" s="97"/>
      <c r="N22" s="97"/>
      <c r="O22" s="97">
        <v>1200</v>
      </c>
      <c r="P22" s="97"/>
      <c r="Q22" s="97"/>
    </row>
    <row r="23" spans="1:17" x14ac:dyDescent="0.3">
      <c r="A23" s="108" t="s">
        <v>5</v>
      </c>
      <c r="B23" s="108"/>
      <c r="C23" s="108"/>
      <c r="D23" s="108"/>
      <c r="E23" s="108"/>
      <c r="F23" s="98">
        <v>55</v>
      </c>
      <c r="G23" s="98"/>
      <c r="H23" s="98"/>
      <c r="I23" s="98">
        <v>175</v>
      </c>
      <c r="J23" s="98"/>
      <c r="K23" s="98"/>
      <c r="L23" s="97">
        <v>800</v>
      </c>
      <c r="M23" s="97"/>
      <c r="N23" s="97"/>
      <c r="O23" s="97">
        <v>800</v>
      </c>
      <c r="P23" s="97"/>
      <c r="Q23" s="97"/>
    </row>
    <row r="24" spans="1:17" x14ac:dyDescent="0.3">
      <c r="A24" s="108" t="s">
        <v>6</v>
      </c>
      <c r="B24" s="108"/>
      <c r="C24" s="108"/>
      <c r="D24" s="108"/>
      <c r="E24" s="108"/>
      <c r="F24" s="98">
        <v>25</v>
      </c>
      <c r="G24" s="98"/>
      <c r="H24" s="98"/>
      <c r="I24" s="98">
        <v>160</v>
      </c>
      <c r="J24" s="98"/>
      <c r="K24" s="98"/>
      <c r="L24" s="97">
        <f>$I$24</f>
        <v>160</v>
      </c>
      <c r="M24" s="97"/>
      <c r="N24" s="97"/>
      <c r="O24" s="112">
        <f>($I$24*$O$28)+150</f>
        <v>150</v>
      </c>
      <c r="P24" s="112"/>
      <c r="Q24" s="112"/>
    </row>
    <row r="25" spans="1:17" x14ac:dyDescent="0.3">
      <c r="A25" s="25" t="s">
        <v>17</v>
      </c>
      <c r="B25" s="25"/>
      <c r="C25" s="25"/>
      <c r="D25" s="25"/>
      <c r="E25" s="25"/>
      <c r="F25" s="26">
        <f>($F$22*$F$23*$F$24)/1000000000</f>
        <v>2.4062500000000001E-4</v>
      </c>
      <c r="G25" s="26"/>
      <c r="H25" s="26"/>
      <c r="I25" s="27">
        <f>($I$22*$I$23*$I$24)/1000000000</f>
        <v>9.9399999999999992E-3</v>
      </c>
      <c r="J25" s="27"/>
      <c r="K25" s="27"/>
      <c r="L25" s="27">
        <f>($L$22*$L$23*$L$24)/1000000000</f>
        <v>0.15359999999999999</v>
      </c>
      <c r="M25" s="27"/>
      <c r="N25" s="27"/>
      <c r="O25" s="27">
        <f>($O$22*$O$23*$O$24)/1000000000</f>
        <v>0.14399999999999999</v>
      </c>
      <c r="P25" s="27"/>
      <c r="Q25" s="27"/>
    </row>
    <row r="26" spans="1:17" ht="15" thickBot="1" x14ac:dyDescent="0.35"/>
    <row r="27" spans="1:17" ht="18.600000000000001" thickBot="1" x14ac:dyDescent="0.4">
      <c r="A27" s="7" t="s">
        <v>8</v>
      </c>
      <c r="F27" s="99"/>
      <c r="G27" s="100"/>
      <c r="H27" s="100"/>
      <c r="I27" s="100"/>
      <c r="J27" s="101"/>
      <c r="K27" s="17"/>
      <c r="L27" s="20" t="s">
        <v>24</v>
      </c>
      <c r="O27" s="91">
        <v>12</v>
      </c>
      <c r="P27" s="92"/>
      <c r="Q27" s="93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28"/>
      <c r="G28" s="29"/>
      <c r="H28" s="29"/>
      <c r="I28" s="29"/>
      <c r="J28" s="30"/>
      <c r="K28" s="18"/>
      <c r="L28" s="21" t="s">
        <v>25</v>
      </c>
      <c r="N28" s="15"/>
      <c r="O28" s="94"/>
      <c r="P28" s="95"/>
      <c r="Q28" s="96"/>
    </row>
    <row r="29" spans="1:17" ht="17.399999999999999" thickBot="1" x14ac:dyDescent="0.35">
      <c r="A29" s="1" t="s">
        <v>7</v>
      </c>
      <c r="F29" s="31">
        <v>0.23</v>
      </c>
      <c r="G29" s="32"/>
      <c r="H29" s="32"/>
      <c r="I29" s="32"/>
      <c r="J29" s="33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20</v>
      </c>
      <c r="E32" s="16"/>
      <c r="F32" s="36" t="s">
        <v>60</v>
      </c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8"/>
    </row>
    <row r="33" spans="1:17" ht="24" customHeight="1" x14ac:dyDescent="0.3">
      <c r="A33" s="7" t="s">
        <v>21</v>
      </c>
      <c r="C33" s="40" t="s">
        <v>28</v>
      </c>
      <c r="D33" s="40"/>
      <c r="E33" s="40"/>
      <c r="F33" s="38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16.5" customHeight="1" x14ac:dyDescent="0.3">
      <c r="C34" s="41" t="s">
        <v>29</v>
      </c>
      <c r="D34" s="41"/>
      <c r="E34" s="41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ht="16.5" customHeight="1" x14ac:dyDescent="0.3">
      <c r="C35" s="41" t="s">
        <v>34</v>
      </c>
      <c r="D35" s="41"/>
      <c r="E35" s="41"/>
      <c r="F35" s="34" t="s">
        <v>65</v>
      </c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ht="16.5" customHeight="1" x14ac:dyDescent="0.3">
      <c r="C36" s="41" t="s">
        <v>30</v>
      </c>
      <c r="D36" s="41"/>
      <c r="E36" s="41"/>
      <c r="F36" s="34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ht="16.5" customHeight="1" x14ac:dyDescent="0.3">
      <c r="C37" s="41" t="s">
        <v>31</v>
      </c>
      <c r="D37" s="41"/>
      <c r="E37" s="41"/>
      <c r="F37" s="34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ht="16.5" customHeight="1" x14ac:dyDescent="0.3">
      <c r="C38" s="41" t="s">
        <v>32</v>
      </c>
      <c r="D38" s="41"/>
      <c r="E38" s="41"/>
      <c r="F38" s="34" t="s">
        <v>67</v>
      </c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9.2" customHeight="1" x14ac:dyDescent="0.3">
      <c r="C39" s="136" t="s">
        <v>33</v>
      </c>
      <c r="D39" s="136"/>
      <c r="E39" s="136"/>
      <c r="F39" s="137"/>
      <c r="G39" s="34"/>
      <c r="H39" s="137"/>
      <c r="I39" s="34"/>
      <c r="J39" s="137"/>
      <c r="K39" s="34"/>
      <c r="L39" s="137"/>
      <c r="M39" s="34"/>
      <c r="N39" s="137"/>
      <c r="O39" s="34"/>
      <c r="P39" s="137"/>
      <c r="Q39" s="34"/>
    </row>
    <row r="40" spans="1:17" ht="16.5" customHeight="1" x14ac:dyDescent="0.3">
      <c r="C40" s="41" t="s">
        <v>35</v>
      </c>
      <c r="D40" s="41"/>
      <c r="E40" s="41"/>
      <c r="F40" s="34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</row>
    <row r="41" spans="1:17" ht="16.5" customHeight="1" x14ac:dyDescent="0.3">
      <c r="C41" s="41" t="s">
        <v>36</v>
      </c>
      <c r="D41" s="41"/>
      <c r="E41" s="41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34"/>
    </row>
    <row r="42" spans="1:17" ht="16.5" customHeight="1" x14ac:dyDescent="0.3">
      <c r="C42" s="41" t="s">
        <v>37</v>
      </c>
      <c r="D42" s="41"/>
      <c r="E42" s="41"/>
      <c r="F42" s="34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</row>
    <row r="43" spans="1:17" ht="16.5" customHeight="1" x14ac:dyDescent="0.3">
      <c r="C43" s="41" t="s">
        <v>38</v>
      </c>
      <c r="D43" s="41"/>
      <c r="E43" s="41"/>
      <c r="F43" s="34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</row>
    <row r="44" spans="1:17" ht="16.5" customHeight="1" x14ac:dyDescent="0.3">
      <c r="C44" s="41" t="s">
        <v>39</v>
      </c>
      <c r="D44" s="41"/>
      <c r="E44" s="41"/>
      <c r="F44" s="34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</row>
    <row r="45" spans="1:17" x14ac:dyDescent="0.3">
      <c r="C45" s="41" t="s">
        <v>40</v>
      </c>
      <c r="D45" s="41"/>
      <c r="E45" s="41"/>
      <c r="F45" s="34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</row>
    <row r="46" spans="1:17" ht="16.5" customHeight="1" x14ac:dyDescent="0.3">
      <c r="C46" s="23"/>
      <c r="D46" s="22" t="s">
        <v>42</v>
      </c>
      <c r="E46" s="22"/>
      <c r="F46" s="34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</row>
    <row r="47" spans="1:17" ht="16.5" customHeight="1" x14ac:dyDescent="0.3">
      <c r="C47" s="41" t="s">
        <v>43</v>
      </c>
      <c r="D47" s="41"/>
      <c r="E47" s="41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34"/>
    </row>
    <row r="48" spans="1:17" ht="16.5" customHeight="1" x14ac:dyDescent="0.3">
      <c r="C48" s="41" t="s">
        <v>44</v>
      </c>
      <c r="D48" s="41"/>
      <c r="E48" s="41"/>
      <c r="F48" s="34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</row>
    <row r="49" spans="1:17" ht="16.5" customHeight="1" x14ac:dyDescent="0.3">
      <c r="C49" s="41" t="s">
        <v>46</v>
      </c>
      <c r="D49" s="41"/>
      <c r="E49" s="41"/>
      <c r="F49" s="34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</row>
    <row r="50" spans="1:17" ht="16.5" customHeight="1" x14ac:dyDescent="0.3">
      <c r="C50" s="41" t="s">
        <v>48</v>
      </c>
      <c r="D50" s="41"/>
      <c r="E50" s="41"/>
      <c r="F50" s="34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</row>
    <row r="51" spans="1:17" ht="16.5" customHeight="1" x14ac:dyDescent="0.3">
      <c r="C51" s="22"/>
      <c r="D51" s="22" t="s">
        <v>49</v>
      </c>
      <c r="E51" s="22"/>
      <c r="F51" s="129" t="s">
        <v>51</v>
      </c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</row>
    <row r="52" spans="1:17" ht="16.5" customHeight="1" x14ac:dyDescent="0.3">
      <c r="C52" s="41" t="s">
        <v>50</v>
      </c>
      <c r="D52" s="41"/>
      <c r="E52" s="41"/>
      <c r="F52" s="131" t="s">
        <v>52</v>
      </c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</row>
    <row r="53" spans="1:17" ht="16.5" customHeight="1" x14ac:dyDescent="0.3">
      <c r="C53" s="41" t="s">
        <v>53</v>
      </c>
      <c r="D53" s="41"/>
      <c r="E53" s="41"/>
      <c r="F53" s="131" t="s">
        <v>54</v>
      </c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</row>
    <row r="54" spans="1:17" ht="16.5" customHeight="1" x14ac:dyDescent="0.3">
      <c r="C54" s="41" t="s">
        <v>45</v>
      </c>
      <c r="D54" s="41"/>
      <c r="E54" s="41"/>
      <c r="F54" s="34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</row>
    <row r="55" spans="1:17" ht="16.5" customHeight="1" x14ac:dyDescent="0.3">
      <c r="C55" s="41" t="s">
        <v>47</v>
      </c>
      <c r="D55" s="41"/>
      <c r="E55" s="41"/>
      <c r="F55" s="34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</row>
    <row r="56" spans="1:17" s="2" customFormat="1" ht="58.2" customHeight="1" x14ac:dyDescent="0.3">
      <c r="C56" s="136" t="s">
        <v>41</v>
      </c>
      <c r="D56" s="136"/>
      <c r="E56" s="136"/>
      <c r="F56" s="134" t="s">
        <v>68</v>
      </c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</row>
    <row r="57" spans="1:17" x14ac:dyDescent="0.3">
      <c r="A57" t="s">
        <v>22</v>
      </c>
      <c r="D57" s="133"/>
      <c r="E57" s="133"/>
      <c r="F57" s="126">
        <f>F25*1000</f>
        <v>0.24062500000000001</v>
      </c>
      <c r="G57" s="127"/>
      <c r="H57" s="128"/>
      <c r="I57" s="126">
        <f t="shared" ref="I57" si="0">I25*1000</f>
        <v>9.94</v>
      </c>
      <c r="J57" s="127"/>
      <c r="K57" s="128"/>
      <c r="L57" s="126">
        <f t="shared" ref="L57" si="1">L25*1000</f>
        <v>153.6</v>
      </c>
      <c r="M57" s="127"/>
      <c r="N57" s="128"/>
      <c r="O57" s="126">
        <f t="shared" ref="O57" si="2">O25*1000</f>
        <v>144</v>
      </c>
      <c r="P57" s="127"/>
      <c r="Q57" s="128"/>
    </row>
    <row r="58" spans="1:17" x14ac:dyDescent="0.3">
      <c r="A58" t="s">
        <v>23</v>
      </c>
      <c r="F58" s="126">
        <f>F25*1000000</f>
        <v>240.625</v>
      </c>
      <c r="G58" s="127"/>
      <c r="H58" s="128"/>
      <c r="I58" s="126">
        <f t="shared" ref="I58" si="3">I25*1000000</f>
        <v>9940</v>
      </c>
      <c r="J58" s="127"/>
      <c r="K58" s="128"/>
      <c r="L58" s="126">
        <f t="shared" ref="L58" si="4">L25*1000000</f>
        <v>153600</v>
      </c>
      <c r="M58" s="127"/>
      <c r="N58" s="128"/>
      <c r="O58" s="126">
        <f t="shared" ref="O58" si="5">O25*1000000</f>
        <v>144000</v>
      </c>
      <c r="P58" s="127"/>
      <c r="Q58" s="128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30">
    <mergeCell ref="C50:E50"/>
    <mergeCell ref="F47:Q47"/>
    <mergeCell ref="F48:Q48"/>
    <mergeCell ref="F55:Q55"/>
    <mergeCell ref="F46:Q46"/>
    <mergeCell ref="C48:E48"/>
    <mergeCell ref="C49:E49"/>
    <mergeCell ref="F40:Q40"/>
    <mergeCell ref="F41:Q41"/>
    <mergeCell ref="C52:E52"/>
    <mergeCell ref="F49:Q49"/>
    <mergeCell ref="F42:Q42"/>
    <mergeCell ref="F43:Q43"/>
    <mergeCell ref="F44:Q44"/>
    <mergeCell ref="C53:E53"/>
    <mergeCell ref="F35:Q35"/>
    <mergeCell ref="F36:Q36"/>
    <mergeCell ref="F37:Q37"/>
    <mergeCell ref="F38:Q38"/>
    <mergeCell ref="C38:E38"/>
    <mergeCell ref="C39:E39"/>
    <mergeCell ref="C40:E40"/>
    <mergeCell ref="C41:E41"/>
    <mergeCell ref="C37:E37"/>
    <mergeCell ref="F39:G39"/>
    <mergeCell ref="H39:I39"/>
    <mergeCell ref="J39:K39"/>
    <mergeCell ref="L39:M39"/>
    <mergeCell ref="N39:O39"/>
    <mergeCell ref="C35:E35"/>
    <mergeCell ref="C36:E36"/>
    <mergeCell ref="P39:Q39"/>
    <mergeCell ref="F58:H58"/>
    <mergeCell ref="I58:K58"/>
    <mergeCell ref="L58:N58"/>
    <mergeCell ref="O58:Q58"/>
    <mergeCell ref="C42:E42"/>
    <mergeCell ref="C43:E43"/>
    <mergeCell ref="C44:E44"/>
    <mergeCell ref="C45:E45"/>
    <mergeCell ref="C47:E47"/>
    <mergeCell ref="C54:E54"/>
    <mergeCell ref="F50:Q50"/>
    <mergeCell ref="F51:Q51"/>
    <mergeCell ref="F52:Q52"/>
    <mergeCell ref="F53:Q53"/>
    <mergeCell ref="F54:Q54"/>
    <mergeCell ref="D57:E57"/>
    <mergeCell ref="F56:Q56"/>
    <mergeCell ref="C56:E56"/>
    <mergeCell ref="F57:H57"/>
    <mergeCell ref="I57:K57"/>
    <mergeCell ref="L57:N57"/>
    <mergeCell ref="O57:Q57"/>
    <mergeCell ref="F45:Q45"/>
    <mergeCell ref="C55:E55"/>
    <mergeCell ref="F17:H17"/>
    <mergeCell ref="I17:K17"/>
    <mergeCell ref="L17:N17"/>
    <mergeCell ref="A21:E21"/>
    <mergeCell ref="O17:Q17"/>
    <mergeCell ref="O19:Q19"/>
    <mergeCell ref="A17:E17"/>
    <mergeCell ref="A19:E19"/>
    <mergeCell ref="F19:H19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L22:N22"/>
    <mergeCell ref="O22:Q22"/>
    <mergeCell ref="I19:K19"/>
    <mergeCell ref="L19:N19"/>
    <mergeCell ref="O20:Q20"/>
    <mergeCell ref="O24:Q24"/>
    <mergeCell ref="I20:K20"/>
    <mergeCell ref="L20:N20"/>
    <mergeCell ref="A23:E23"/>
    <mergeCell ref="A24:E24"/>
    <mergeCell ref="L23:N23"/>
    <mergeCell ref="O23:Q23"/>
    <mergeCell ref="F24:H24"/>
    <mergeCell ref="F27:J27"/>
    <mergeCell ref="I24:K24"/>
    <mergeCell ref="L24:N24"/>
    <mergeCell ref="F21:H21"/>
    <mergeCell ref="I21:K21"/>
    <mergeCell ref="F23:H23"/>
    <mergeCell ref="I23:K23"/>
    <mergeCell ref="E11:I12"/>
    <mergeCell ref="L11:Q13"/>
    <mergeCell ref="E8:I8"/>
    <mergeCell ref="L8:Q8"/>
    <mergeCell ref="A15:E15"/>
    <mergeCell ref="A16:E16"/>
    <mergeCell ref="F16:H16"/>
    <mergeCell ref="I16:K16"/>
    <mergeCell ref="L16:N16"/>
    <mergeCell ref="A13:C13"/>
    <mergeCell ref="E13:I13"/>
    <mergeCell ref="O16:Q16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A25:E25"/>
    <mergeCell ref="F25:H25"/>
    <mergeCell ref="I25:K25"/>
    <mergeCell ref="L25:N25"/>
    <mergeCell ref="F28:J28"/>
    <mergeCell ref="F29:J29"/>
    <mergeCell ref="F34:Q34"/>
    <mergeCell ref="F32:Q32"/>
    <mergeCell ref="F33:Q33"/>
    <mergeCell ref="O25:Q25"/>
    <mergeCell ref="C33:E33"/>
    <mergeCell ref="C34:E34"/>
    <mergeCell ref="O27:Q27"/>
    <mergeCell ref="O28:Q2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2026-03-13T08:01:06Z</dcterms:modified>
</cp:coreProperties>
</file>